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55" tabRatio="903" firstSheet="10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<sst xmlns="http://schemas.openxmlformats.org/spreadsheetml/2006/main" count="1208" uniqueCount="512">
  <si>
    <t>预算01-1表</t>
  </si>
  <si>
    <t>2026年部门财务收支预算总表</t>
  </si>
  <si>
    <t>单位名称：维西傈僳族自治县林业和草原局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</si>
  <si>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</si>
  <si>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</si>
  <si>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</si>
  <si>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</si>
  <si>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</si>
  <si>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</si>
  <si>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</si>
  <si>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</si>
  <si>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</si>
  <si>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</si>
  <si>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</si>
  <si>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</si>
  <si>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</si>
  <si>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</si>
  <si>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</si>
  <si>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</si>
  <si>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</si>
  <si>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</si>
  <si>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</si>
  <si>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</si>
  <si>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</si>
  <si>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</si>
  <si>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</si>
  <si>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</si>
  <si>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</si>
  <si>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</si>
  <si>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</si>
  <si>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</si>
  <si>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</si>
  <si>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</si>
  <si>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</si>
  <si>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</si>
  <si>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</si>
  <si>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</si>
  <si>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</si>
  <si>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</si>
  <si>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</si>
  <si>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</si>
  <si>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</si>
  <si>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</si>
  <si>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</si>
  <si>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</si>
  <si>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二十七、债务发行费用支出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</si>
  <si>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</si>
  <si>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</si>
  <si>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</si>
  <si>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</si>
  <si>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</si>
  <si>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</si>
  <si>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</si>
  <si>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</si>
  <si>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</si>
  <si>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</si>
  <si>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</si>
  <si>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</si>
  <si>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</si>
  <si>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</si>
  <si>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</si>
  <si>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</si>
  <si>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</si>
  <si>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</si>
  <si>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</si>
  <si>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</si>
  <si>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</si>
  <si>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</si>
  <si>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</si>
  <si>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</si>
  <si>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</si>
  <si>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</si>
  <si>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</si>
  <si>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169001</t>
  </si>
  <si>
    <t>维西傈僳族自治县林业和草原局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</si>
  <si>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</si>
  <si>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</si>
  <si>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</si>
  <si>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</si>
  <si>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</si>
  <si>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</si>
  <si>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</si>
  <si>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</si>
  <si>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</si>
  <si>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</si>
  <si>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</si>
  <si>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</si>
  <si>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</si>
  <si>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</si>
  <si>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</si>
  <si>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</si>
  <si>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2080505</t>
  </si>
  <si>
    <t>2080506</t>
  </si>
  <si>
    <t>20808</t>
  </si>
  <si>
    <t>2080801</t>
  </si>
  <si>
    <t>210</t>
  </si>
  <si>
    <t>卫生健康支出</t>
  </si>
  <si>
    <t>21011</t>
  </si>
  <si>
    <t>2101101</t>
  </si>
  <si>
    <t>2101102</t>
  </si>
  <si>
    <t>2101103</t>
  </si>
  <si>
    <t>2101199</t>
  </si>
  <si>
    <t>213</t>
  </si>
  <si>
    <t>农林水支出</t>
  </si>
  <si>
    <t>21302</t>
  </si>
  <si>
    <t>2130201</t>
  </si>
  <si>
    <t>2130204</t>
  </si>
  <si>
    <t>2130212</t>
  </si>
  <si>
    <t>2130234</t>
  </si>
  <si>
    <t>2130299</t>
  </si>
  <si>
    <t>221</t>
  </si>
  <si>
    <t>住房保障支出</t>
  </si>
  <si>
    <t>22102</t>
  </si>
  <si>
    <t>2210201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</si>
  <si>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</si>
  <si>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</si>
  <si>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</si>
  <si>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</si>
  <si>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</si>
  <si>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</si>
  <si>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</si>
  <si>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</si>
  <si>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</si>
  <si>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</si>
  <si>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</si>
  <si>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</si>
  <si>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</si>
  <si>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</si>
  <si>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</si>
  <si>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</si>
  <si>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</si>
  <si>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</si>
  <si>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</si>
  <si>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</si>
  <si>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</si>
  <si>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</si>
  <si>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</si>
  <si>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</si>
  <si>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</si>
  <si>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</si>
  <si>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</si>
  <si>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</si>
  <si>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</si>
  <si>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</si>
  <si>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</si>
  <si>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</si>
  <si>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</si>
  <si>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</si>
  <si>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</si>
  <si>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</si>
  <si>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</si>
  <si>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</si>
  <si>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</si>
  <si>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</si>
  <si>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</si>
  <si>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</si>
  <si>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</si>
  <si>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</si>
  <si>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</si>
  <si>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</si>
  <si>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</si>
  <si>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</si>
  <si>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</si>
  <si>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</si>
  <si>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行政事业单位养老支出</t>
  </si>
  <si>
    <t>机关事业单位基本养老保险缴费支出</t>
  </si>
  <si>
    <t>抚恤</t>
  </si>
  <si>
    <t>死亡抚恤</t>
  </si>
  <si>
    <t>行政事业单位医疗</t>
  </si>
  <si>
    <t>行政单位医疗</t>
  </si>
  <si>
    <t>事业单位医疗</t>
  </si>
  <si>
    <t>公务员医疗补助</t>
  </si>
  <si>
    <t>其他行政事业单位医疗支出</t>
  </si>
  <si>
    <t>林业和草原</t>
  </si>
  <si>
    <t>行政运行</t>
  </si>
  <si>
    <t>事业机构</t>
  </si>
  <si>
    <t>湿地保护</t>
  </si>
  <si>
    <t>林业草原防灾减灾</t>
  </si>
  <si>
    <t>其他林业和草原支出</t>
  </si>
  <si>
    <t>住房改革支出</t>
  </si>
  <si>
    <t>住房公积金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</si>
  <si>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</si>
  <si>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</si>
  <si>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</si>
  <si>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</si>
  <si>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</si>
  <si>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</si>
  <si>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</si>
  <si>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</si>
  <si>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</si>
  <si>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</si>
  <si>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</si>
  <si>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</si>
  <si>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</si>
  <si>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</si>
  <si>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</si>
  <si>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</si>
  <si>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</si>
  <si>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</si>
  <si>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</si>
  <si>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</si>
  <si>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</si>
  <si>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</si>
  <si>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</si>
  <si>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</si>
  <si>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</si>
  <si>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</si>
  <si>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533423210000000017632</t>
  </si>
  <si>
    <t>行政人员工资支出</t>
  </si>
  <si>
    <t>30101</t>
  </si>
  <si>
    <t>基本工资</t>
  </si>
  <si>
    <t>533423210000000017633</t>
  </si>
  <si>
    <t>事业人员工资支出</t>
  </si>
  <si>
    <t>30102</t>
  </si>
  <si>
    <t>津贴补贴</t>
  </si>
  <si>
    <t>30103</t>
  </si>
  <si>
    <t>奖金</t>
  </si>
  <si>
    <t>533423231100001497304</t>
  </si>
  <si>
    <t>公务员基础绩效奖</t>
  </si>
  <si>
    <t>30107</t>
  </si>
  <si>
    <t>绩效工资</t>
  </si>
  <si>
    <t>533423231100001497319</t>
  </si>
  <si>
    <t>事业人员基础绩效</t>
  </si>
  <si>
    <t>533423210000000017634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</si>
  <si>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</si>
  <si>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</si>
  <si>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</si>
  <si>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</si>
  <si>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</si>
  <si>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</si>
  <si>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</si>
  <si>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</si>
  <si>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</si>
  <si>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533423210000000017635</t>
  </si>
  <si>
    <t>30113</t>
  </si>
  <si>
    <t>533423241100002171469</t>
  </si>
  <si>
    <t>30217</t>
  </si>
  <si>
    <t>533423210000000017643</t>
  </si>
  <si>
    <t>一般公用经费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</si>
  <si>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</si>
  <si>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</si>
  <si>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</si>
  <si>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</si>
  <si>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</si>
  <si>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</si>
  <si>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</si>
  <si>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</si>
  <si>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30213</t>
  </si>
  <si>
    <t>维修（护）费</t>
  </si>
  <si>
    <t>533423210000000017642</t>
  </si>
  <si>
    <t>工会经费</t>
  </si>
  <si>
    <t>30228</t>
  </si>
  <si>
    <t>533423241100002171486</t>
  </si>
  <si>
    <t>体检费</t>
  </si>
  <si>
    <t>533423210000000017638</t>
  </si>
  <si>
    <t>公务用车运行维护费</t>
  </si>
  <si>
    <t>30231</t>
  </si>
  <si>
    <t>533423210000000017640</t>
  </si>
  <si>
    <t>行政公务交通补贴</t>
  </si>
  <si>
    <t>30239</t>
  </si>
  <si>
    <t>其他交通费用</t>
  </si>
  <si>
    <t>533423221100000224123</t>
  </si>
  <si>
    <t>公务用车租赁费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</si>
  <si>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</si>
  <si>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</si>
  <si>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</si>
  <si>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</si>
  <si>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</si>
  <si>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</si>
  <si>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</si>
  <si>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村级护林员补助资金</t>
  </si>
  <si>
    <t>民生类</t>
  </si>
  <si>
    <t>533423261100004879423</t>
  </si>
  <si>
    <t>30305</t>
  </si>
  <si>
    <t>生活补助</t>
  </si>
  <si>
    <t>机关事业单位职工遗属生活补助资金</t>
  </si>
  <si>
    <t>533423261100004877713</t>
  </si>
  <si>
    <t>森林防火值班补助经费</t>
  </si>
  <si>
    <t>专项业务类</t>
  </si>
  <si>
    <t>533423251100003558329</t>
  </si>
  <si>
    <t>森林防火专项经费</t>
  </si>
  <si>
    <t>事业发展类</t>
  </si>
  <si>
    <t>533423210000000017914</t>
  </si>
  <si>
    <t>森林火灾保险理赔资金</t>
  </si>
  <si>
    <t>533423231100001766332</t>
  </si>
  <si>
    <t>31005</t>
  </si>
  <si>
    <t>基础设施建设</t>
  </si>
  <si>
    <t>森林生态效益补偿工作经费</t>
  </si>
  <si>
    <t>533423251100003558115</t>
  </si>
  <si>
    <t>湿地保护工作经费</t>
  </si>
  <si>
    <t>533423251100003558238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</si>
  <si>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</si>
  <si>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</si>
  <si>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</si>
  <si>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</si>
  <si>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</si>
  <si>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</si>
  <si>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</si>
  <si>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</si>
  <si>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</si>
  <si>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</si>
  <si>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</si>
  <si>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</si>
  <si>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森林防火值班补助经费</t>
  </si>
  <si>
    <t>根据迪财农【2006】19号要求，从2006年起县级人民政府要将防火值班补助拿入本级财政预算，维西县2026年需要森林防火值班补助11280元，群众对森林防火工作满意度不低于90%。</t>
  </si>
  <si>
    <t>产出指标</t>
  </si>
  <si>
    <t>数量指标</t>
  </si>
  <si>
    <t>值班人天数</t>
  </si>
  <si>
    <t>=</t>
  </si>
  <si>
    <t>454</t>
  </si>
  <si>
    <t>人天</t>
  </si>
  <si>
    <t>定量指标</t>
  </si>
  <si>
    <t>值班人天数454人天</t>
  </si>
  <si>
    <t>质量指标</t>
  </si>
  <si>
    <t>应急响应到位率</t>
  </si>
  <si>
    <t>100</t>
  </si>
  <si>
    <t>%</t>
  </si>
  <si>
    <t>应急响应到位率达100%</t>
  </si>
  <si>
    <t>时效指标</t>
  </si>
  <si>
    <t>补助发放及时性</t>
  </si>
  <si>
    <t>2026年12月</t>
  </si>
  <si>
    <t>年-月-日</t>
  </si>
  <si>
    <t>值班补助于2026年12月底前全部发放到位</t>
  </si>
  <si>
    <t>效益指标</t>
  </si>
  <si>
    <t>生态效益</t>
  </si>
  <si>
    <t>森林火灾受害率</t>
  </si>
  <si>
    <t>&lt;=</t>
  </si>
  <si>
    <t>0.09</t>
  </si>
  <si>
    <t>本指标20分，森林火灾受害率高于0.09%不得分</t>
  </si>
  <si>
    <t>满意度指标</t>
  </si>
  <si>
    <t>服务对象满意度</t>
  </si>
  <si>
    <t>群众对森林防火工作的满意度</t>
  </si>
  <si>
    <t>&gt;=</t>
  </si>
  <si>
    <t>90</t>
  </si>
  <si>
    <t>群众对森林防火工作的满意度不低于90%</t>
  </si>
  <si>
    <t xml:space="preserve">   村级护林员补助资金</t>
  </si>
  <si>
    <t>2026年护林员长期性村级护林员69人，全面掌握行政村内林区的日常动态，依法制止及上报破坏林草资源、林草基础设施建设的违法行为。</t>
  </si>
  <si>
    <t>符合条件的护林员补助发放覆盖率</t>
  </si>
  <si>
    <t>符合条件的护林员补助发放覆盖率100%</t>
  </si>
  <si>
    <t>补助对象认定准确率</t>
  </si>
  <si>
    <t>98</t>
  </si>
  <si>
    <t>补助对象认定准确率98%</t>
  </si>
  <si>
    <t>补助发放及时率</t>
  </si>
  <si>
    <t>森林覆盖率</t>
  </si>
  <si>
    <t>稳定</t>
  </si>
  <si>
    <t>达标</t>
  </si>
  <si>
    <t>定性指标</t>
  </si>
  <si>
    <t>森林覆盖率稳定</t>
  </si>
  <si>
    <t>护林员满意度</t>
  </si>
  <si>
    <t>护林员满意度90%</t>
  </si>
  <si>
    <t>成本指标</t>
  </si>
  <si>
    <t>经济成本指标</t>
  </si>
  <si>
    <t>项目资金支出数</t>
  </si>
  <si>
    <t>248400</t>
  </si>
  <si>
    <t>元</t>
  </si>
  <si>
    <t>项目资金支出数244800元</t>
  </si>
  <si>
    <t xml:space="preserve">   森林生态效益补偿工作经费</t>
  </si>
  <si>
    <t>完成2026年度非国有公益林151.64万亩补偿资金兑现工作；签订589名公益林护林员管护合同；确保1万元工作经费规范用于业务培训、合同打印、外业核实等支出，保障补偿工作顺利实施，于2026年12月31日前完成资金支付。</t>
  </si>
  <si>
    <t>公益林护林员管护合同打印及装订</t>
  </si>
  <si>
    <t>589</t>
  </si>
  <si>
    <t>份</t>
  </si>
  <si>
    <t>公益林护林员管护合同打印及装订589份。</t>
  </si>
  <si>
    <t>家级、省级公益林补偿资金兑现培训开展次数</t>
  </si>
  <si>
    <t>次</t>
  </si>
  <si>
    <t>培训开展次数2次</t>
  </si>
  <si>
    <t>资金使用合规率</t>
  </si>
  <si>
    <t>资金使用合规率100%</t>
  </si>
  <si>
    <t>预算执行率</t>
  </si>
  <si>
    <t>95</t>
  </si>
  <si>
    <t>预算执行率95%。</t>
  </si>
  <si>
    <t>社会效益</t>
  </si>
  <si>
    <t>保障森林生态效益补偿工作的开展</t>
  </si>
  <si>
    <t>有效</t>
  </si>
  <si>
    <t>有效保障森林生态效益补偿工作的开展</t>
  </si>
  <si>
    <t>可持续影响</t>
  </si>
  <si>
    <t>保障公益林工作进展时间</t>
  </si>
  <si>
    <t>12</t>
  </si>
  <si>
    <t>月</t>
  </si>
  <si>
    <t>保障公益林工作进展时间12个月</t>
  </si>
  <si>
    <t>群众对森林生态效益补偿工作的满意度</t>
  </si>
  <si>
    <t>群众对森林生态效益补偿工作的满意度不低于90%。</t>
  </si>
  <si>
    <t xml:space="preserve">   湿地保护工作经费</t>
  </si>
  <si>
    <t>完成全县7.09万亩湿地保护工作，有效开展湿地保护宣传教育，维护生态平衡、保护生物多样性。计划将预算经费5万元在2026年10月底完成支出。</t>
  </si>
  <si>
    <t>宣传物资（纸杯、抽纸等）</t>
  </si>
  <si>
    <t>24000</t>
  </si>
  <si>
    <t>个</t>
  </si>
  <si>
    <t>购买宣传物资:采购帆布手提布袋500个、雨伞350把、纸杯20000个、围裙350条、抽纸2800盒，用于宣传时发放，加大湿地保护的力度。</t>
  </si>
  <si>
    <t>货物规格、质量验收合格率</t>
  </si>
  <si>
    <t>货物的品种、规格和质量成品验收合格率达100%。</t>
  </si>
  <si>
    <t>预计完成时间</t>
  </si>
  <si>
    <t>2026年12月31日</t>
  </si>
  <si>
    <t>预计完成时间为2026年12月31日之前,资金支出率达100%以上。</t>
  </si>
  <si>
    <t>增强公众的环保意识</t>
  </si>
  <si>
    <t>提高</t>
  </si>
  <si>
    <t>激发公众对湿地保护的责任感和参与热情，形成全社会共同参与湿地保护的良好氛围。</t>
  </si>
  <si>
    <t>有效提升湿地生态作用</t>
  </si>
  <si>
    <t>明显</t>
  </si>
  <si>
    <t>有效提升湿地生态作用，促进湿地保护，调节水文循环、净化水质、调节气候、防止洪水和土壤侵蚀等</t>
  </si>
  <si>
    <t>湿地保护宣传持续时间</t>
  </si>
  <si>
    <t>湿地保护宣传持续时间为1年</t>
  </si>
  <si>
    <t>群众对湿地保护工作的满意度</t>
  </si>
  <si>
    <t>预算执行率95%以上</t>
  </si>
  <si>
    <t xml:space="preserve">   机关事业单位职工遗属生活补助资金</t>
  </si>
  <si>
    <t>机关事业单位职工遗属生活补助离休遗嘱2人，1500元/人/月，农业户口4人,728元/人/月，非农业户口4人，967元/人/月，共10人，为他们保障生活水平。</t>
  </si>
  <si>
    <t>符合条件遗属的保障数</t>
  </si>
  <si>
    <t>10</t>
  </si>
  <si>
    <t>人</t>
  </si>
  <si>
    <t>符合条件遗属的保障数10人</t>
  </si>
  <si>
    <t>补助对象认定的准确率</t>
  </si>
  <si>
    <t>补助对象认定的准确率98%</t>
  </si>
  <si>
    <t>补助发放及时率100%</t>
  </si>
  <si>
    <t>缓解遗属生活困难的效果</t>
  </si>
  <si>
    <t>显著</t>
  </si>
  <si>
    <t>缓解遗属生活困难的效果显著</t>
  </si>
  <si>
    <t>遗属满意度</t>
  </si>
  <si>
    <t>遗属满意度90%</t>
  </si>
  <si>
    <t>遗属生活补助全年支出数</t>
  </si>
  <si>
    <t>117360</t>
  </si>
  <si>
    <t>遗属生活补助全年支出数117360元</t>
  </si>
  <si>
    <t xml:space="preserve">   森林火灾保险理赔资金</t>
  </si>
  <si>
    <t>2021年4月21日康普乡阿尼比村念尺一组发生森林火灾，2022年12月30日中国人民财产保险股份有限公司将本次森林火灾保险赔付资金345100元转入维西县林草局专用存款账户。2023年叶枝镇、维登乡、白济汛乡发生森林火灾，保险赔付资金1066220元。</t>
  </si>
  <si>
    <t>全年项目资金支出数</t>
  </si>
  <si>
    <t>723150</t>
  </si>
  <si>
    <t>全年项目资金支出数为723150元</t>
  </si>
  <si>
    <t>项目验收合格率</t>
  </si>
  <si>
    <t>85</t>
  </si>
  <si>
    <t>项目验收合格率不低于85%</t>
  </si>
  <si>
    <t>当期任务完成率</t>
  </si>
  <si>
    <t>当期任务完成率为100%</t>
  </si>
  <si>
    <t>项目火烧迹地生态改善情况</t>
  </si>
  <si>
    <t>项目火烧迹地生态改善情况明显</t>
  </si>
  <si>
    <t>项目地林权所有者满意度</t>
  </si>
  <si>
    <t>项目地林权所有者满意度不低于90%</t>
  </si>
  <si>
    <t xml:space="preserve">   森林防火专项经费</t>
  </si>
  <si>
    <t xml:space="preserve"> 在全县范围内开展森林防火宣传、加强森林火灾预防与早期处置。强化森林防火责任落实、建立健全责任体系，加大督查力度、严管野外用火，有效维护全县生态安全。通过狠抓森林防火各项措施的落实，实现全年无重大森林火灾、无人员伤亡事故发生，各项指标都在省、州下达的控制指标内。县级配套森林防火专项经费40.8万元用于防火物资采购、宣传培训及火情早期处置等。计划在2026年12月初完成支出。</t>
  </si>
  <si>
    <t>宣传物资采购完成率</t>
  </si>
  <si>
    <t>防火物资验收合格率</t>
  </si>
  <si>
    <t>防火物资验收合格率不得低于95%。</t>
  </si>
  <si>
    <t>采购时效</t>
  </si>
  <si>
    <t>2026年10月</t>
  </si>
  <si>
    <t>采购时效2026年10月</t>
  </si>
  <si>
    <t>森林防火宣传覆盖率</t>
  </si>
  <si>
    <t>全县森林防火宣传覆盖率不低于90%</t>
  </si>
  <si>
    <t>防火能力提升</t>
  </si>
  <si>
    <t>林农对森林防火工作满意度</t>
  </si>
  <si>
    <t>林农对森林防火工作满意度在90%以上</t>
  </si>
  <si>
    <t>预算06表</t>
  </si>
  <si>
    <t>2026年政府性基金预算支出预算表</t>
  </si>
  <si>
    <t>政府性基金预算支出</t>
  </si>
  <si>
    <t>备注：本表无数据，故公开为空表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</si>
  <si>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</si>
  <si>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</si>
  <si>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</si>
  <si>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</si>
  <si>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</si>
  <si>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</si>
  <si>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</si>
  <si>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</si>
  <si>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</si>
  <si>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</si>
  <si>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</si>
  <si>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</si>
  <si>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 xml:space="preserve">    公务用车运行维护费</t>
  </si>
  <si>
    <t>公务用车燃油费</t>
  </si>
  <si>
    <t>C23120302 车辆加油、添加燃料服务</t>
  </si>
  <si>
    <t>项</t>
  </si>
  <si>
    <t>公务用车修理费</t>
  </si>
  <si>
    <t>C23120301 车辆维修和保养服务</t>
  </si>
  <si>
    <t>车辆保险费</t>
  </si>
  <si>
    <t>C1804010201 机动车保险服务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</si>
  <si>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</si>
  <si>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</si>
  <si>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</si>
  <si>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</si>
  <si>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</si>
  <si>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2026年州对下转移支付预算表</t>
  </si>
  <si>
    <t>单位名称（项目）</t>
  </si>
  <si>
    <t>地区</t>
  </si>
  <si>
    <t>政府性基金</t>
  </si>
  <si>
    <t>香格里拉</t>
  </si>
  <si>
    <t>维西</t>
  </si>
  <si>
    <t>德钦</t>
  </si>
  <si>
    <t>香格里拉产业园区</t>
  </si>
  <si>
    <t>未分配到地区数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</si>
  <si>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</si>
  <si>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</si>
  <si>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</si>
  <si>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</si>
  <si>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</si>
  <si>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</si>
  <si>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</si>
  <si>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</si>
  <si>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</si>
  <si>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</si>
  <si>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</si>
  <si>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</si>
  <si>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</si>
  <si>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注：涉及土地使用权、房屋、公务用车购置，按照现行相关管理制度规定报批，以职能部门审批意见为准。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</si>
  <si>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</si>
  <si>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</si>
  <si>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</si>
  <si>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</si>
  <si>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</si>
  <si>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</si>
  <si>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</si>
  <si>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</si>
  <si>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</si>
  <si>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</si>
  <si>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</si>
  <si>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>312 民生类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</si>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</sst>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b/>
      <sz val="9"/>
      <color theme="1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0"/>
      <color theme="1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8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7" fillId="4" borderId="18" applyNumberFormat="0" applyAlignment="0" applyProtection="0">
      <alignment vertical="center"/>
    </xf>
    <xf numFmtId="0" fontId="38" fillId="5" borderId="20" applyNumberFormat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176" fontId="9" fillId="0" borderId="7">
      <alignment horizontal="right" vertical="center"/>
    </xf>
    <xf numFmtId="177" fontId="9" fillId="0" borderId="7">
      <alignment horizontal="right" vertical="center"/>
    </xf>
    <xf numFmtId="10" fontId="9" fillId="0" borderId="7">
      <alignment horizontal="right" vertical="center"/>
    </xf>
    <xf numFmtId="178" fontId="9" fillId="0" borderId="7">
      <alignment horizontal="right" vertical="center"/>
    </xf>
    <xf numFmtId="49" fontId="9" fillId="0" borderId="7">
      <alignment horizontal="left" vertical="center" wrapText="1"/>
    </xf>
    <xf numFmtId="178" fontId="9" fillId="0" borderId="7">
      <alignment horizontal="right" vertical="center"/>
    </xf>
    <xf numFmtId="179" fontId="9" fillId="0" borderId="7">
      <alignment horizontal="right" vertical="center"/>
    </xf>
    <xf numFmtId="180" fontId="9" fillId="0" borderId="7">
      <alignment horizontal="right" vertical="center"/>
    </xf>
  </cellStyleXfs>
  <cellXfs count="217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  <protection locked="0"/>
    </xf>
    <xf numFmtId="49" fontId="6" fillId="0" borderId="7" xfId="53" applyNumberFormat="1" applyFont="1" applyBorder="1">
      <alignment horizontal="left" vertical="center" wrapText="1"/>
    </xf>
    <xf numFmtId="178" fontId="6" fillId="0" borderId="7" xfId="54" applyNumberFormat="1" applyFont="1" applyBorder="1">
      <alignment horizontal="right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4" fontId="4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</xf>
    <xf numFmtId="178" fontId="6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49" fontId="9" fillId="0" borderId="0" xfId="53" applyNumberFormat="1" applyFont="1" applyBorder="1">
      <alignment horizontal="left" vertical="center" wrapText="1"/>
    </xf>
    <xf numFmtId="49" fontId="9" fillId="0" borderId="0" xfId="53" applyNumberFormat="1" applyFont="1" applyBorder="1" applyAlignment="1">
      <alignment horizontal="right" vertical="center" wrapText="1"/>
    </xf>
    <xf numFmtId="49" fontId="10" fillId="0" borderId="0" xfId="53" applyNumberFormat="1" applyFont="1" applyBorder="1" applyAlignment="1">
      <alignment horizontal="center" vertical="center" wrapText="1"/>
    </xf>
    <xf numFmtId="49" fontId="9" fillId="0" borderId="8" xfId="53" applyNumberFormat="1" applyFont="1" applyBorder="1" applyAlignment="1">
      <alignment horizontal="left" vertical="center" wrapText="1"/>
    </xf>
    <xf numFmtId="49" fontId="9" fillId="0" borderId="5" xfId="53" applyNumberFormat="1" applyFont="1" applyBorder="1" applyAlignment="1">
      <alignment horizontal="left" vertical="center" wrapText="1"/>
    </xf>
    <xf numFmtId="49" fontId="9" fillId="0" borderId="9" xfId="53" applyNumberFormat="1" applyFont="1" applyBorder="1" applyAlignment="1">
      <alignment horizontal="left" vertical="center" wrapText="1"/>
    </xf>
    <xf numFmtId="49" fontId="11" fillId="0" borderId="6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left" vertical="center" wrapText="1" indent="1"/>
    </xf>
    <xf numFmtId="49" fontId="11" fillId="0" borderId="7" xfId="53" applyNumberFormat="1" applyFont="1" applyBorder="1">
      <alignment horizontal="left" vertical="center" wrapText="1"/>
    </xf>
    <xf numFmtId="180" fontId="9" fillId="0" borderId="7" xfId="56" applyNumberFormat="1" applyFont="1" applyBorder="1">
      <alignment horizontal="right" vertical="center"/>
    </xf>
    <xf numFmtId="178" fontId="9" fillId="0" borderId="7" xfId="54" applyNumberFormat="1" applyFont="1" applyBorder="1">
      <alignment horizontal="right" vertical="center"/>
    </xf>
    <xf numFmtId="49" fontId="13" fillId="0" borderId="7" xfId="53" applyNumberFormat="1" applyFont="1" applyBorder="1" applyAlignment="1">
      <alignment horizontal="center" vertical="center" wrapText="1"/>
    </xf>
    <xf numFmtId="180" fontId="14" fillId="0" borderId="7" xfId="56" applyNumberFormat="1" applyFont="1" applyBorder="1">
      <alignment horizontal="right" vertical="center"/>
    </xf>
    <xf numFmtId="178" fontId="14" fillId="0" borderId="7" xfId="54" applyNumberFormat="1" applyFont="1" applyBorder="1">
      <alignment horizontal="righ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16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>
      <alignment vertical="center" wrapText="1"/>
    </xf>
    <xf numFmtId="0" fontId="17" fillId="0" borderId="7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1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right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78" fontId="6" fillId="0" borderId="7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49" fontId="6" fillId="0" borderId="7" xfId="53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indent="2"/>
    </xf>
    <xf numFmtId="178" fontId="6" fillId="0" borderId="1" xfId="54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wrapText="1"/>
    </xf>
    <xf numFmtId="0" fontId="4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4" fillId="0" borderId="13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4" fontId="7" fillId="0" borderId="13" xfId="0" applyNumberFormat="1" applyFont="1" applyBorder="1" applyAlignment="1" applyProtection="1">
      <alignment horizontal="right" vertical="center"/>
      <protection locked="0"/>
    </xf>
    <xf numFmtId="4" fontId="7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80" fontId="6" fillId="0" borderId="7" xfId="56" applyNumberFormat="1" applyFont="1" applyBorder="1" applyAlignment="1">
      <alignment horizontal="center" vertical="center"/>
    </xf>
    <xf numFmtId="178" fontId="6" fillId="0" borderId="7" xfId="54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right" vertical="center"/>
    </xf>
    <xf numFmtId="178" fontId="18" fillId="0" borderId="7" xfId="54" applyNumberFormat="1" applyFont="1" applyBorder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20" fillId="0" borderId="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178" fontId="6" fillId="0" borderId="7" xfId="54" applyFont="1" applyAlignment="1">
      <alignment horizontal="right" vertical="center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49" fontId="6" fillId="0" borderId="7" xfId="53" applyFont="1" applyAlignment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4" fontId="7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>
      <alignment vertical="top"/>
    </xf>
    <xf numFmtId="0" fontId="20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right" vertical="center"/>
      <protection locked="0"/>
    </xf>
    <xf numFmtId="178" fontId="6" fillId="0" borderId="7" xfId="54" applyFont="1">
      <alignment horizontal="right" vertical="center"/>
    </xf>
    <xf numFmtId="49" fontId="6" fillId="0" borderId="7" xfId="53" applyFo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left" vertical="center" wrapText="1"/>
    </xf>
    <xf numFmtId="4" fontId="6" fillId="0" borderId="7" xfId="0" applyNumberFormat="1" applyFont="1" applyFill="1" applyBorder="1" applyAlignment="1" applyProtection="1">
      <alignment horizontal="right" vertical="center" wrapText="1"/>
    </xf>
    <xf numFmtId="0" fontId="4" fillId="0" borderId="7" xfId="0" applyFont="1" applyFill="1" applyBorder="1" applyAlignment="1" applyProtection="1">
      <alignment horizontal="left" vertical="center" wrapText="1" indent="1"/>
    </xf>
    <xf numFmtId="0" fontId="4" fillId="0" borderId="7" xfId="0" applyFont="1" applyFill="1" applyBorder="1" applyAlignment="1" applyProtection="1">
      <alignment horizontal="left" vertical="center" wrapText="1" indent="2"/>
    </xf>
    <xf numFmtId="0" fontId="24" fillId="0" borderId="2" xfId="0" applyFont="1" applyFill="1" applyBorder="1" applyAlignment="1" applyProtection="1">
      <alignment horizontal="center" vertical="center"/>
    </xf>
    <xf numFmtId="0" fontId="24" fillId="0" borderId="4" xfId="0" applyFont="1" applyFill="1" applyBorder="1" applyAlignment="1" applyProtection="1">
      <alignment horizontal="center" vertical="center"/>
    </xf>
    <xf numFmtId="4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vertical="center"/>
    </xf>
    <xf numFmtId="49" fontId="7" fillId="0" borderId="7" xfId="53" applyNumberFormat="1" applyFont="1" applyBorder="1">
      <alignment horizontal="left" vertical="center" wrapText="1"/>
    </xf>
    <xf numFmtId="0" fontId="6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" fontId="7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vertical="center"/>
    </xf>
    <xf numFmtId="4" fontId="4" fillId="0" borderId="7" xfId="0" applyNumberFormat="1" applyFont="1" applyFill="1" applyBorder="1" applyAlignment="1" applyProtection="1">
      <alignment horizontal="right" vertical="center"/>
    </xf>
    <xf numFmtId="0" fontId="24" fillId="0" borderId="2" xfId="0" applyFont="1" applyFill="1" applyBorder="1" applyAlignment="1" applyProtection="1">
      <alignment horizontal="center" vertical="center" wrapText="1"/>
      <protection locked="0"/>
    </xf>
    <xf numFmtId="0" fontId="24" fillId="0" borderId="4" xfId="0" applyFont="1" applyFill="1" applyBorder="1" applyAlignment="1" applyProtection="1">
      <alignment horizontal="center" vertical="center" wrapText="1"/>
    </xf>
    <xf numFmtId="178" fontId="6" fillId="0" borderId="0" xfId="0" applyNumberFormat="1" applyFont="1" applyBorder="1" applyAlignment="1">
      <alignment horizontal="right" vertical="center"/>
    </xf>
    <xf numFmtId="0" fontId="2" fillId="0" borderId="0" xfId="0" applyFont="1" applyBorder="1" applyProtection="1"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6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quotePrefix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38"/>
  <sheetViews>
    <sheetView showZeros="0" workbookViewId="0">
      <selection activeCell="A3" sqref="A3:B3"/>
    </sheetView>
  </sheetViews>
  <sheetFormatPr defaultColWidth="8" defaultRowHeight="14.25" customHeight="1" outlineLevelCol="3"/>
  <cols>
    <col min="1" max="1" width="39.5740740740741" customWidth="1"/>
    <col min="2" max="2" width="46.3148148148148" customWidth="1"/>
    <col min="3" max="3" width="40.4259259259259" customWidth="1"/>
    <col min="4" max="4" width="50.1759259259259" customWidth="1"/>
  </cols>
  <sheetData>
    <row r="1" ht="12" customHeight="1" spans="1:4">
      <c r="D1" s="109" t="s">
        <v>0</v>
      </c>
    </row>
    <row r="2" ht="36" customHeight="1" spans="1:4">
      <c r="A2" s="55" t="s">
        <v>1</v>
      </c>
      <c r="B2" s="209"/>
      <c r="C2" s="209"/>
      <c r="D2" s="209"/>
    </row>
    <row r="3" ht="21" customHeight="1" spans="1:4">
      <c r="A3" s="217" t="s">
        <v>2</v>
      </c>
      <c r="B3" s="170"/>
      <c r="C3" s="170"/>
      <c r="D3" s="107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79" t="s">
        <v>9</v>
      </c>
      <c r="B7" s="154">
        <v>13971268.21</v>
      </c>
      <c r="C7" s="22" t="s">
        <v>10</v>
      </c>
      <c r="D7" s="154"/>
    </row>
    <row r="8" ht="25.4" customHeight="1" spans="1:4">
      <c r="A8" s="179" t="s">
        <v>11</v>
      </c>
      <c r="B8" s="154"/>
      <c r="C8" s="22" t="s">
        <v>12</v>
      </c>
      <c r="D8" s="154"/>
    </row>
    <row r="9" ht="25.4" customHeight="1" spans="1:4">
      <c r="A9" s="179" t="s">
        <v>13</v>
      </c>
      <c r="B9" s="154"/>
      <c r="C9" s="22" t="s">
        <v>14</v>
      </c>
      <c r="D9" s="154"/>
    </row>
    <row r="10" ht="25.4" customHeight="1" spans="1:4">
      <c r="A10" s="179" t="s">
        <v>15</v>
      </c>
      <c r="B10" s="101"/>
      <c r="C10" s="22" t="s">
        <v>16</v>
      </c>
      <c r="D10" s="154"/>
    </row>
    <row r="11" ht="25.4" customHeight="1" spans="1:4">
      <c r="A11" s="179" t="s">
        <v>17</v>
      </c>
      <c r="B11" s="154">
        <v>418080</v>
      </c>
      <c r="C11" s="22" t="s">
        <v>18</v>
      </c>
      <c r="D11" s="154"/>
    </row>
    <row r="12" ht="25.4" customHeight="1" spans="1:4">
      <c r="A12" s="179" t="s">
        <v>19</v>
      </c>
      <c r="B12" s="101"/>
      <c r="C12" s="22" t="s">
        <v>20</v>
      </c>
      <c r="D12" s="154"/>
    </row>
    <row r="13" ht="25.4" customHeight="1" spans="1:4">
      <c r="A13" s="179" t="s">
        <v>21</v>
      </c>
      <c r="B13" s="101"/>
      <c r="C13" s="22" t="s">
        <v>22</v>
      </c>
      <c r="D13" s="154"/>
    </row>
    <row r="14" ht="25.4" customHeight="1" spans="1:4">
      <c r="A14" s="179" t="s">
        <v>23</v>
      </c>
      <c r="B14" s="101"/>
      <c r="C14" s="22" t="s">
        <v>24</v>
      </c>
      <c r="D14" s="154">
        <v>1430355.68</v>
      </c>
    </row>
    <row r="15" ht="25.4" customHeight="1" spans="1:4">
      <c r="A15" s="210" t="s">
        <v>25</v>
      </c>
      <c r="B15" s="101"/>
      <c r="C15" s="22" t="s">
        <v>26</v>
      </c>
      <c r="D15" s="154">
        <v>1173461.26</v>
      </c>
    </row>
    <row r="16" ht="25.4" customHeight="1" spans="1:4">
      <c r="A16" s="210" t="s">
        <v>27</v>
      </c>
      <c r="B16" s="154">
        <v>418080</v>
      </c>
      <c r="C16" s="22" t="s">
        <v>28</v>
      </c>
      <c r="D16" s="154"/>
    </row>
    <row r="17" ht="25.4" customHeight="1" spans="1:4">
      <c r="A17" s="210"/>
      <c r="B17" s="154"/>
      <c r="C17" s="22" t="s">
        <v>29</v>
      </c>
      <c r="D17" s="154"/>
    </row>
    <row r="18" ht="25.4" customHeight="1" spans="1:4">
      <c r="A18" s="210"/>
      <c r="B18" s="154"/>
      <c r="C18" s="22" t="s">
        <v>30</v>
      </c>
      <c r="D18" s="154">
        <v>10746280.51</v>
      </c>
    </row>
    <row r="19" ht="25.4" customHeight="1" spans="1:4">
      <c r="A19" s="210"/>
      <c r="B19" s="154"/>
      <c r="C19" s="22" t="s">
        <v>31</v>
      </c>
      <c r="D19" s="154"/>
    </row>
    <row r="20" ht="25.4" customHeight="1" spans="1:4">
      <c r="A20" s="210"/>
      <c r="B20" s="154"/>
      <c r="C20" s="22" t="s">
        <v>32</v>
      </c>
      <c r="D20" s="154"/>
    </row>
    <row r="21" ht="25.4" customHeight="1" spans="1:4">
      <c r="A21" s="210"/>
      <c r="B21" s="154"/>
      <c r="C21" s="22" t="s">
        <v>33</v>
      </c>
      <c r="D21" s="154"/>
    </row>
    <row r="22" ht="25.4" customHeight="1" spans="1:4">
      <c r="A22" s="210"/>
      <c r="B22" s="154"/>
      <c r="C22" s="22" t="s">
        <v>34</v>
      </c>
      <c r="D22" s="154"/>
    </row>
    <row r="23" ht="25.4" customHeight="1" spans="1:4">
      <c r="A23" s="210"/>
      <c r="B23" s="154"/>
      <c r="C23" s="22" t="s">
        <v>35</v>
      </c>
      <c r="D23" s="154"/>
    </row>
    <row r="24" ht="25.4" customHeight="1" spans="1:4">
      <c r="A24" s="210"/>
      <c r="B24" s="154"/>
      <c r="C24" s="22" t="s">
        <v>36</v>
      </c>
      <c r="D24" s="154"/>
    </row>
    <row r="25" ht="25.4" customHeight="1" spans="1:4">
      <c r="A25" s="210"/>
      <c r="B25" s="154"/>
      <c r="C25" s="22" t="s">
        <v>37</v>
      </c>
      <c r="D25" s="154">
        <v>1039250.76</v>
      </c>
    </row>
    <row r="26" ht="25.4" customHeight="1" spans="1:4">
      <c r="A26" s="210"/>
      <c r="B26" s="154"/>
      <c r="C26" s="22" t="s">
        <v>38</v>
      </c>
      <c r="D26" s="154"/>
    </row>
    <row r="27" ht="25.4" customHeight="1" spans="1:4">
      <c r="A27" s="210"/>
      <c r="B27" s="154"/>
      <c r="C27" s="22" t="s">
        <v>39</v>
      </c>
      <c r="D27" s="154"/>
    </row>
    <row r="28" ht="25.4" customHeight="1" spans="1:4">
      <c r="A28" s="210"/>
      <c r="B28" s="154"/>
      <c r="C28" s="22" t="s">
        <v>40</v>
      </c>
      <c r="D28" s="154"/>
    </row>
    <row r="29" ht="25.4" customHeight="1" spans="1:4">
      <c r="A29" s="210"/>
      <c r="B29" s="154"/>
      <c r="C29" s="22" t="s">
        <v>41</v>
      </c>
      <c r="D29" s="154"/>
    </row>
    <row r="30" ht="25.4" customHeight="1" spans="1:4">
      <c r="A30" s="210"/>
      <c r="B30" s="154"/>
      <c r="C30" s="22" t="s">
        <v>42</v>
      </c>
      <c r="D30" s="154"/>
    </row>
    <row r="31" ht="25.4" customHeight="1" spans="1:4">
      <c r="A31" s="210"/>
      <c r="B31" s="154"/>
      <c r="C31" s="22" t="s">
        <v>43</v>
      </c>
      <c r="D31" s="154"/>
    </row>
    <row r="32" ht="25.4" customHeight="1" spans="1:4">
      <c r="A32" s="210"/>
      <c r="B32" s="154"/>
      <c r="C32" s="22" t="s">
        <v>44</v>
      </c>
      <c r="D32" s="154"/>
    </row>
    <row r="33" ht="25.4" customHeight="1" spans="1:4">
      <c r="A33" s="210"/>
      <c r="B33" s="154"/>
      <c r="C33" s="22" t="s">
        <v>45</v>
      </c>
      <c r="D33" s="154"/>
    </row>
    <row r="34" ht="25.4" customHeight="1" spans="1:4">
      <c r="A34" s="211" t="s">
        <v>46</v>
      </c>
      <c r="B34" s="176">
        <v>14389348.21</v>
      </c>
      <c r="C34" s="180" t="s">
        <v>47</v>
      </c>
      <c r="D34" s="176">
        <v>14389348.21</v>
      </c>
    </row>
    <row r="35" ht="25.4" customHeight="1" spans="1:4">
      <c r="A35" s="212" t="s">
        <v>48</v>
      </c>
      <c r="B35" s="176"/>
      <c r="C35" s="213" t="s">
        <v>49</v>
      </c>
      <c r="D35" s="214"/>
    </row>
    <row r="36" ht="25.4" customHeight="1" spans="1:4">
      <c r="A36" s="215" t="s">
        <v>50</v>
      </c>
      <c r="B36" s="154"/>
      <c r="C36" s="177" t="s">
        <v>50</v>
      </c>
      <c r="D36" s="101"/>
    </row>
    <row r="37" ht="25.4" customHeight="1" spans="1:4">
      <c r="A37" s="215" t="s">
        <v>51</v>
      </c>
      <c r="B37" s="154"/>
      <c r="C37" s="177" t="s">
        <v>52</v>
      </c>
      <c r="D37" s="101"/>
    </row>
    <row r="38" ht="25.4" customHeight="1" spans="1:4">
      <c r="A38" s="216" t="s">
        <v>53</v>
      </c>
      <c r="B38" s="176">
        <v>14389348.21</v>
      </c>
      <c r="C38" s="180" t="s">
        <v>54</v>
      </c>
      <c r="D38" s="106">
        <v>14389348.21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4"/>
  <sheetViews>
    <sheetView showZeros="0" workbookViewId="0">
      <selection activeCell="A17" sqref="A17"/>
    </sheetView>
  </sheetViews>
  <sheetFormatPr defaultColWidth="9.13888888888889" defaultRowHeight="14.25" customHeight="1" outlineLevelCol="5"/>
  <cols>
    <col min="1" max="1" width="33.3333333333333" customWidth="1"/>
    <col min="2" max="2" width="28.6018518518519" customWidth="1"/>
    <col min="3" max="3" width="31.6018518518519" customWidth="1"/>
    <col min="4" max="6" width="33.4537037037037" customWidth="1"/>
  </cols>
  <sheetData>
    <row r="1" ht="15.75" customHeight="1" spans="1:6">
      <c r="F1" s="118" t="s">
        <v>446</v>
      </c>
    </row>
    <row r="2" ht="28.5" customHeight="1" spans="1:6">
      <c r="A2" s="28" t="s">
        <v>447</v>
      </c>
      <c r="B2" s="28"/>
      <c r="C2" s="28"/>
      <c r="D2" s="28"/>
      <c r="E2" s="28"/>
      <c r="F2" s="28"/>
    </row>
    <row r="3" ht="15" customHeight="1" spans="1:6">
      <c r="A3" s="119" t="s">
        <v>2</v>
      </c>
      <c r="B3" s="120"/>
      <c r="C3" s="120"/>
      <c r="D3" s="67"/>
      <c r="E3" s="67"/>
      <c r="F3" s="121" t="s">
        <v>3</v>
      </c>
    </row>
    <row r="4" ht="18.75" customHeight="1" spans="1:6">
      <c r="A4" s="10" t="s">
        <v>192</v>
      </c>
      <c r="B4" s="10" t="s">
        <v>77</v>
      </c>
      <c r="C4" s="10" t="s">
        <v>78</v>
      </c>
      <c r="D4" s="16" t="s">
        <v>448</v>
      </c>
      <c r="E4" s="122"/>
      <c r="F4" s="122"/>
    </row>
    <row r="5" ht="30" customHeight="1" spans="1:6">
      <c r="A5" s="19"/>
      <c r="B5" s="19"/>
      <c r="C5" s="19"/>
      <c r="D5" s="16" t="s">
        <v>59</v>
      </c>
      <c r="E5" s="122" t="s">
        <v>86</v>
      </c>
      <c r="F5" s="122" t="s">
        <v>87</v>
      </c>
    </row>
    <row r="6" ht="16.5" customHeight="1" spans="1:6">
      <c r="A6" s="122">
        <v>1</v>
      </c>
      <c r="B6" s="122">
        <v>2</v>
      </c>
      <c r="C6" s="122">
        <v>3</v>
      </c>
      <c r="D6" s="122">
        <v>4</v>
      </c>
      <c r="E6" s="122">
        <v>5</v>
      </c>
      <c r="F6" s="122">
        <v>6</v>
      </c>
    </row>
    <row r="7" ht="24" customHeight="1" spans="1:6">
      <c r="A7" s="122"/>
      <c r="B7" s="122"/>
      <c r="C7" s="122"/>
      <c r="D7" s="122"/>
      <c r="E7" s="122"/>
      <c r="F7" s="122"/>
    </row>
    <row r="8" ht="24" customHeight="1" spans="1:6">
      <c r="A8" s="122"/>
      <c r="B8" s="122"/>
      <c r="C8" s="122"/>
      <c r="D8" s="122"/>
      <c r="E8" s="122"/>
      <c r="F8" s="122"/>
    </row>
    <row r="9" ht="24" customHeight="1" spans="1:6">
      <c r="A9" s="122"/>
      <c r="B9" s="122"/>
      <c r="C9" s="122"/>
      <c r="D9" s="122"/>
      <c r="E9" s="122"/>
      <c r="F9" s="122"/>
    </row>
    <row r="10" ht="24" customHeight="1" spans="1:6">
      <c r="A10" s="122"/>
      <c r="B10" s="122"/>
      <c r="C10" s="122"/>
      <c r="D10" s="122"/>
      <c r="E10" s="122"/>
      <c r="F10" s="122"/>
    </row>
    <row r="11" ht="24" customHeight="1" spans="1:6">
      <c r="A11" s="122"/>
      <c r="B11" s="122"/>
      <c r="C11" s="122"/>
      <c r="D11" s="122"/>
      <c r="E11" s="122"/>
      <c r="F11" s="122"/>
    </row>
    <row r="12" ht="24" customHeight="1" spans="1:6">
      <c r="A12" s="31"/>
      <c r="B12" s="31"/>
      <c r="C12" s="31"/>
      <c r="D12" s="23"/>
      <c r="E12" s="23"/>
      <c r="F12" s="23"/>
    </row>
    <row r="13" s="1" customFormat="1" ht="17.25" customHeight="1" spans="1:6">
      <c r="A13" s="123" t="s">
        <v>114</v>
      </c>
      <c r="B13" s="124"/>
      <c r="C13" s="124" t="s">
        <v>114</v>
      </c>
      <c r="D13" s="117"/>
      <c r="E13" s="117"/>
      <c r="F13" s="117"/>
    </row>
    <row r="14" customHeight="1" spans="1:6">
      <c r="A14" t="s">
        <v>449</v>
      </c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Q12"/>
  <sheetViews>
    <sheetView showZeros="0" topLeftCell="A5" workbookViewId="0">
      <selection activeCell="F21" sqref="F21"/>
    </sheetView>
  </sheetViews>
  <sheetFormatPr defaultColWidth="10.3796296296296" defaultRowHeight="14.25" customHeight="1"/>
  <cols>
    <col min="1" max="1" width="23.8888888888889" customWidth="1"/>
    <col min="2" max="2" width="12.2222222222222" customWidth="1"/>
    <col min="3" max="3" width="27.7777777777778" customWidth="1"/>
    <col min="4" max="6" width="10.3796296296296" customWidth="1"/>
    <col min="7" max="7" width="11.8888888888889" customWidth="1"/>
    <col min="8" max="8" width="12.7777777777778" customWidth="1"/>
    <col min="9" max="16384" width="10.3796296296296" customWidth="1"/>
  </cols>
  <sheetData>
    <row r="1" ht="13.5" customHeight="1" spans="1:17">
      <c r="O1" s="54"/>
      <c r="P1" s="54"/>
      <c r="Q1" s="107" t="s">
        <v>450</v>
      </c>
    </row>
    <row r="2" ht="27.75" customHeight="1" spans="1:17">
      <c r="A2" s="64" t="s">
        <v>451</v>
      </c>
      <c r="B2" s="28"/>
      <c r="C2" s="28"/>
      <c r="D2" s="28"/>
      <c r="E2" s="28"/>
      <c r="F2" s="28"/>
      <c r="G2" s="28"/>
      <c r="H2" s="28"/>
      <c r="I2" s="28"/>
      <c r="J2" s="28"/>
      <c r="K2" s="56"/>
      <c r="L2" s="28"/>
      <c r="M2" s="28"/>
      <c r="N2" s="28"/>
      <c r="O2" s="56"/>
      <c r="P2" s="56"/>
      <c r="Q2" s="28"/>
    </row>
    <row r="3" ht="18.75" customHeight="1" spans="1:17">
      <c r="A3" s="217" t="s">
        <v>2</v>
      </c>
      <c r="B3" s="7"/>
      <c r="C3" s="7"/>
      <c r="D3" s="7"/>
      <c r="E3" s="7"/>
      <c r="F3" s="7"/>
      <c r="G3" s="7"/>
      <c r="H3" s="7"/>
      <c r="I3" s="7"/>
      <c r="J3" s="7"/>
      <c r="O3" s="84"/>
      <c r="P3" s="84"/>
      <c r="Q3" s="109" t="s">
        <v>183</v>
      </c>
    </row>
    <row r="4" ht="15.75" customHeight="1" spans="1:17">
      <c r="A4" s="10" t="s">
        <v>452</v>
      </c>
      <c r="B4" s="86" t="s">
        <v>453</v>
      </c>
      <c r="C4" s="86" t="s">
        <v>454</v>
      </c>
      <c r="D4" s="86" t="s">
        <v>455</v>
      </c>
      <c r="E4" s="86" t="s">
        <v>456</v>
      </c>
      <c r="F4" s="86" t="s">
        <v>457</v>
      </c>
      <c r="G4" s="72" t="s">
        <v>199</v>
      </c>
      <c r="H4" s="72"/>
      <c r="I4" s="72"/>
      <c r="J4" s="72"/>
      <c r="K4" s="87"/>
      <c r="L4" s="72"/>
      <c r="M4" s="72"/>
      <c r="N4" s="72"/>
      <c r="O4" s="88"/>
      <c r="P4" s="87"/>
      <c r="Q4" s="89"/>
    </row>
    <row r="5" ht="17.25" customHeight="1" spans="1:17">
      <c r="A5" s="15"/>
      <c r="B5" s="90"/>
      <c r="C5" s="90"/>
      <c r="D5" s="90"/>
      <c r="E5" s="90"/>
      <c r="F5" s="90"/>
      <c r="G5" s="90" t="s">
        <v>59</v>
      </c>
      <c r="H5" s="90" t="s">
        <v>62</v>
      </c>
      <c r="I5" s="90" t="s">
        <v>458</v>
      </c>
      <c r="J5" s="90" t="s">
        <v>459</v>
      </c>
      <c r="K5" s="91" t="s">
        <v>460</v>
      </c>
      <c r="L5" s="92" t="s">
        <v>461</v>
      </c>
      <c r="M5" s="92"/>
      <c r="N5" s="92"/>
      <c r="O5" s="93"/>
      <c r="P5" s="94"/>
      <c r="Q5" s="95"/>
    </row>
    <row r="6" ht="54" customHeight="1" spans="1:17">
      <c r="A6" s="18"/>
      <c r="B6" s="95"/>
      <c r="C6" s="95"/>
      <c r="D6" s="95"/>
      <c r="E6" s="95"/>
      <c r="F6" s="95"/>
      <c r="G6" s="95"/>
      <c r="H6" s="95" t="s">
        <v>61</v>
      </c>
      <c r="I6" s="95"/>
      <c r="J6" s="95"/>
      <c r="K6" s="96"/>
      <c r="L6" s="95" t="s">
        <v>61</v>
      </c>
      <c r="M6" s="95" t="s">
        <v>72</v>
      </c>
      <c r="N6" s="95" t="s">
        <v>206</v>
      </c>
      <c r="O6" s="97" t="s">
        <v>68</v>
      </c>
      <c r="P6" s="96" t="s">
        <v>69</v>
      </c>
      <c r="Q6" s="95" t="s">
        <v>70</v>
      </c>
    </row>
    <row r="7" ht="15" customHeight="1" spans="1:17">
      <c r="A7" s="19">
        <v>1</v>
      </c>
      <c r="B7" s="110">
        <v>2</v>
      </c>
      <c r="C7" s="110">
        <v>3</v>
      </c>
      <c r="D7" s="110">
        <v>4</v>
      </c>
      <c r="E7" s="110">
        <v>5</v>
      </c>
      <c r="F7" s="110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</row>
    <row r="8" ht="21" customHeight="1" spans="1:17">
      <c r="A8" s="112" t="s">
        <v>74</v>
      </c>
      <c r="B8" s="113"/>
      <c r="C8" s="113"/>
      <c r="D8" s="113"/>
      <c r="E8" s="114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</row>
    <row r="9" ht="21" customHeight="1" spans="1:17">
      <c r="A9" s="112" t="s">
        <v>462</v>
      </c>
      <c r="B9" s="113" t="s">
        <v>463</v>
      </c>
      <c r="C9" s="113" t="s">
        <v>464</v>
      </c>
      <c r="D9" s="113" t="s">
        <v>465</v>
      </c>
      <c r="E9" s="114">
        <v>1</v>
      </c>
      <c r="F9" s="115"/>
      <c r="G9" s="115">
        <v>46000</v>
      </c>
      <c r="H9" s="115">
        <v>46000</v>
      </c>
      <c r="I9" s="115"/>
      <c r="J9" s="115"/>
      <c r="K9" s="115"/>
      <c r="L9" s="115"/>
      <c r="M9" s="115"/>
      <c r="N9" s="115"/>
      <c r="O9" s="115"/>
      <c r="P9" s="115"/>
      <c r="Q9" s="115"/>
    </row>
    <row r="10" ht="21" customHeight="1" spans="1:17">
      <c r="A10" s="112" t="s">
        <v>462</v>
      </c>
      <c r="B10" s="113" t="s">
        <v>466</v>
      </c>
      <c r="C10" s="113" t="s">
        <v>467</v>
      </c>
      <c r="D10" s="113" t="s">
        <v>465</v>
      </c>
      <c r="E10" s="114">
        <v>1</v>
      </c>
      <c r="F10" s="115">
        <v>50000</v>
      </c>
      <c r="G10" s="115">
        <v>50000</v>
      </c>
      <c r="H10" s="115">
        <v>50000</v>
      </c>
      <c r="I10" s="115"/>
      <c r="J10" s="115"/>
      <c r="K10" s="115"/>
      <c r="L10" s="115"/>
      <c r="M10" s="115"/>
      <c r="N10" s="115"/>
      <c r="O10" s="115"/>
      <c r="P10" s="115"/>
      <c r="Q10" s="115"/>
    </row>
    <row r="11" ht="21" customHeight="1" spans="1:17">
      <c r="A11" s="112" t="s">
        <v>462</v>
      </c>
      <c r="B11" s="113" t="s">
        <v>468</v>
      </c>
      <c r="C11" s="113" t="s">
        <v>469</v>
      </c>
      <c r="D11" s="113" t="s">
        <v>465</v>
      </c>
      <c r="E11" s="114">
        <v>1</v>
      </c>
      <c r="F11" s="115"/>
      <c r="G11" s="115">
        <v>115000</v>
      </c>
      <c r="H11" s="115">
        <v>115000</v>
      </c>
      <c r="I11" s="115"/>
      <c r="J11" s="115"/>
      <c r="K11" s="115"/>
      <c r="L11" s="115"/>
      <c r="M11" s="115"/>
      <c r="N11" s="115"/>
      <c r="O11" s="115"/>
      <c r="P11" s="115"/>
      <c r="Q11" s="115"/>
    </row>
    <row r="12" s="1" customFormat="1" ht="21" customHeight="1" spans="1:17">
      <c r="A12" s="102" t="s">
        <v>114</v>
      </c>
      <c r="B12" s="103"/>
      <c r="C12" s="103"/>
      <c r="D12" s="103"/>
      <c r="E12" s="116"/>
      <c r="F12" s="117">
        <v>50000</v>
      </c>
      <c r="G12" s="117">
        <v>211000</v>
      </c>
      <c r="H12" s="117">
        <v>211000</v>
      </c>
      <c r="I12" s="117"/>
      <c r="J12" s="117"/>
      <c r="K12" s="117"/>
      <c r="L12" s="117"/>
      <c r="M12" s="117"/>
      <c r="N12" s="117"/>
      <c r="O12" s="117"/>
      <c r="P12" s="117"/>
      <c r="Q12" s="117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N18"/>
  <sheetViews>
    <sheetView showZeros="0" workbookViewId="0">
      <selection activeCell="G11" sqref="G11"/>
    </sheetView>
  </sheetViews>
  <sheetFormatPr defaultColWidth="10.3796296296296" defaultRowHeight="14.25" customHeight="1"/>
  <cols>
    <col min="1" max="2" width="10.3796296296296" customWidth="1"/>
    <col min="3" max="3" width="13.3333333333333" customWidth="1"/>
    <col min="4" max="16384" width="10.3796296296296" customWidth="1"/>
  </cols>
  <sheetData>
    <row r="1" ht="13.5" customHeight="1" spans="1:14">
      <c r="A1" s="69"/>
      <c r="B1" s="69"/>
      <c r="C1" s="69"/>
      <c r="D1" s="69"/>
      <c r="E1" s="69"/>
      <c r="F1" s="69"/>
      <c r="G1" s="69"/>
      <c r="H1" s="81"/>
      <c r="I1" s="69"/>
      <c r="J1" s="69"/>
      <c r="K1" s="69"/>
      <c r="L1" s="54"/>
      <c r="M1" s="63"/>
      <c r="N1" s="82" t="s">
        <v>470</v>
      </c>
    </row>
    <row r="2" ht="27.75" customHeight="1" spans="1:14">
      <c r="A2" s="64" t="s">
        <v>471</v>
      </c>
      <c r="B2" s="65"/>
      <c r="C2" s="65"/>
      <c r="D2" s="65"/>
      <c r="E2" s="65"/>
      <c r="F2" s="65"/>
      <c r="G2" s="65"/>
      <c r="H2" s="83"/>
      <c r="I2" s="65"/>
      <c r="J2" s="65"/>
      <c r="K2" s="65"/>
      <c r="L2" s="56"/>
      <c r="M2" s="83"/>
      <c r="N2" s="65"/>
    </row>
    <row r="3" ht="18.75" customHeight="1" spans="1:14">
      <c r="A3" s="220" t="s">
        <v>2</v>
      </c>
      <c r="B3" s="67"/>
      <c r="C3" s="67"/>
      <c r="D3" s="67"/>
      <c r="E3" s="67"/>
      <c r="F3" s="67"/>
      <c r="G3" s="67"/>
      <c r="H3" s="81"/>
      <c r="I3" s="69"/>
      <c r="J3" s="69"/>
      <c r="K3" s="69"/>
      <c r="L3" s="84"/>
      <c r="M3" s="70"/>
      <c r="N3" s="85" t="s">
        <v>183</v>
      </c>
    </row>
    <row r="4" ht="15.75" customHeight="1" spans="1:14">
      <c r="A4" s="10" t="s">
        <v>452</v>
      </c>
      <c r="B4" s="86" t="s">
        <v>472</v>
      </c>
      <c r="C4" s="86" t="s">
        <v>473</v>
      </c>
      <c r="D4" s="72" t="s">
        <v>199</v>
      </c>
      <c r="E4" s="72"/>
      <c r="F4" s="72"/>
      <c r="G4" s="72"/>
      <c r="H4" s="87"/>
      <c r="I4" s="72"/>
      <c r="J4" s="72"/>
      <c r="K4" s="72"/>
      <c r="L4" s="88"/>
      <c r="M4" s="87"/>
      <c r="N4" s="89"/>
    </row>
    <row r="5" ht="17.25" customHeight="1" spans="1:14">
      <c r="A5" s="15"/>
      <c r="B5" s="90"/>
      <c r="C5" s="90"/>
      <c r="D5" s="90" t="s">
        <v>59</v>
      </c>
      <c r="E5" s="90" t="s">
        <v>62</v>
      </c>
      <c r="F5" s="90" t="s">
        <v>458</v>
      </c>
      <c r="G5" s="90" t="s">
        <v>459</v>
      </c>
      <c r="H5" s="91" t="s">
        <v>460</v>
      </c>
      <c r="I5" s="92" t="s">
        <v>461</v>
      </c>
      <c r="J5" s="92"/>
      <c r="K5" s="92"/>
      <c r="L5" s="93"/>
      <c r="M5" s="94"/>
      <c r="N5" s="95"/>
    </row>
    <row r="6" ht="54" customHeight="1" spans="1:14">
      <c r="A6" s="18"/>
      <c r="B6" s="95"/>
      <c r="C6" s="95"/>
      <c r="D6" s="95"/>
      <c r="E6" s="95"/>
      <c r="F6" s="95"/>
      <c r="G6" s="95"/>
      <c r="H6" s="96"/>
      <c r="I6" s="95" t="s">
        <v>61</v>
      </c>
      <c r="J6" s="95" t="s">
        <v>72</v>
      </c>
      <c r="K6" s="95" t="s">
        <v>206</v>
      </c>
      <c r="L6" s="97" t="s">
        <v>68</v>
      </c>
      <c r="M6" s="96" t="s">
        <v>69</v>
      </c>
      <c r="N6" s="95" t="s">
        <v>70</v>
      </c>
    </row>
    <row r="7" ht="15" customHeight="1" spans="1:14">
      <c r="A7" s="18">
        <v>1</v>
      </c>
      <c r="B7" s="95">
        <v>2</v>
      </c>
      <c r="C7" s="95">
        <v>3</v>
      </c>
      <c r="D7" s="96">
        <v>4</v>
      </c>
      <c r="E7" s="96">
        <v>5</v>
      </c>
      <c r="F7" s="96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</row>
    <row r="8" ht="21" customHeight="1" spans="1:14">
      <c r="A8" s="98"/>
      <c r="B8" s="99"/>
      <c r="C8" s="99"/>
      <c r="D8" s="100"/>
      <c r="E8" s="100"/>
      <c r="F8" s="100"/>
      <c r="G8" s="100"/>
      <c r="H8" s="100"/>
      <c r="I8" s="100"/>
      <c r="J8" s="100"/>
      <c r="K8" s="100"/>
      <c r="L8" s="101"/>
      <c r="M8" s="100"/>
      <c r="N8" s="100"/>
    </row>
    <row r="9" ht="21" customHeight="1" spans="1:14">
      <c r="A9" s="98"/>
      <c r="B9" s="99"/>
      <c r="C9" s="99"/>
      <c r="D9" s="100"/>
      <c r="E9" s="100"/>
      <c r="F9" s="100"/>
      <c r="G9" s="100"/>
      <c r="H9" s="100"/>
      <c r="I9" s="100"/>
      <c r="J9" s="100"/>
      <c r="K9" s="100"/>
      <c r="L9" s="101"/>
      <c r="M9" s="100"/>
      <c r="N9" s="100"/>
    </row>
    <row r="10" ht="21" customHeight="1" spans="1:14">
      <c r="A10" s="98"/>
      <c r="B10" s="99"/>
      <c r="C10" s="99"/>
      <c r="D10" s="100"/>
      <c r="E10" s="100"/>
      <c r="F10" s="100"/>
      <c r="G10" s="100"/>
      <c r="H10" s="100"/>
      <c r="I10" s="100"/>
      <c r="J10" s="100"/>
      <c r="K10" s="100"/>
      <c r="L10" s="101"/>
      <c r="M10" s="100"/>
      <c r="N10" s="100"/>
    </row>
    <row r="11" ht="21" customHeight="1" spans="1:14">
      <c r="A11" s="98"/>
      <c r="B11" s="99"/>
      <c r="C11" s="99"/>
      <c r="D11" s="100"/>
      <c r="E11" s="100"/>
      <c r="F11" s="100"/>
      <c r="G11" s="100"/>
      <c r="H11" s="100"/>
      <c r="I11" s="100"/>
      <c r="J11" s="100"/>
      <c r="K11" s="100"/>
      <c r="L11" s="101"/>
      <c r="M11" s="100"/>
      <c r="N11" s="100"/>
    </row>
    <row r="12" ht="21" customHeight="1" spans="1:14">
      <c r="A12" s="98"/>
      <c r="B12" s="99"/>
      <c r="C12" s="99"/>
      <c r="D12" s="100"/>
      <c r="E12" s="100"/>
      <c r="F12" s="100"/>
      <c r="G12" s="100"/>
      <c r="H12" s="100"/>
      <c r="I12" s="100"/>
      <c r="J12" s="100"/>
      <c r="K12" s="100"/>
      <c r="L12" s="101"/>
      <c r="M12" s="100"/>
      <c r="N12" s="100"/>
    </row>
    <row r="13" ht="21" customHeight="1" spans="1:14">
      <c r="A13" s="98"/>
      <c r="B13" s="99"/>
      <c r="C13" s="99"/>
      <c r="D13" s="100"/>
      <c r="E13" s="100"/>
      <c r="F13" s="100"/>
      <c r="G13" s="100"/>
      <c r="H13" s="100"/>
      <c r="I13" s="100"/>
      <c r="J13" s="100"/>
      <c r="K13" s="100"/>
      <c r="L13" s="101"/>
      <c r="M13" s="100"/>
      <c r="N13" s="100"/>
    </row>
    <row r="14" ht="21" customHeight="1" spans="1:14">
      <c r="A14" s="98"/>
      <c r="B14" s="99"/>
      <c r="C14" s="99"/>
      <c r="D14" s="100"/>
      <c r="E14" s="100"/>
      <c r="F14" s="100"/>
      <c r="G14" s="100"/>
      <c r="H14" s="100"/>
      <c r="I14" s="100"/>
      <c r="J14" s="100"/>
      <c r="K14" s="100"/>
      <c r="L14" s="101"/>
      <c r="M14" s="100"/>
      <c r="N14" s="100"/>
    </row>
    <row r="15" ht="21" customHeight="1" spans="1:14">
      <c r="A15" s="98"/>
      <c r="B15" s="99"/>
      <c r="C15" s="99"/>
      <c r="D15" s="100"/>
      <c r="E15" s="100"/>
      <c r="F15" s="100"/>
      <c r="G15" s="100"/>
      <c r="H15" s="100"/>
      <c r="I15" s="100"/>
      <c r="J15" s="100"/>
      <c r="K15" s="100"/>
      <c r="L15" s="101"/>
      <c r="M15" s="100"/>
      <c r="N15" s="100"/>
    </row>
    <row r="16" ht="21" customHeight="1" spans="1:14">
      <c r="A16" s="98"/>
      <c r="B16" s="99"/>
      <c r="C16" s="99"/>
      <c r="D16" s="100"/>
      <c r="E16" s="100"/>
      <c r="F16" s="100"/>
      <c r="G16" s="100"/>
      <c r="H16" s="100"/>
      <c r="I16" s="100"/>
      <c r="J16" s="100"/>
      <c r="K16" s="100"/>
      <c r="L16" s="101"/>
      <c r="M16" s="100"/>
      <c r="N16" s="100"/>
    </row>
    <row r="17" s="1" customFormat="1" ht="21" customHeight="1" spans="1:14">
      <c r="A17" s="102" t="s">
        <v>114</v>
      </c>
      <c r="B17" s="103"/>
      <c r="C17" s="104"/>
      <c r="D17" s="105"/>
      <c r="E17" s="105"/>
      <c r="F17" s="105"/>
      <c r="G17" s="105"/>
      <c r="H17" s="105"/>
      <c r="I17" s="105"/>
      <c r="J17" s="105"/>
      <c r="K17" s="105"/>
      <c r="L17" s="106"/>
      <c r="M17" s="105"/>
      <c r="N17" s="105"/>
    </row>
    <row r="18" customHeight="1" spans="1:14">
      <c r="A18" t="s">
        <v>449</v>
      </c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I14"/>
  <sheetViews>
    <sheetView showZeros="0" workbookViewId="0">
      <selection activeCell="A14" sqref="A14:F14"/>
    </sheetView>
  </sheetViews>
  <sheetFormatPr defaultColWidth="10" defaultRowHeight="14.25" customHeight="1"/>
  <cols>
    <col min="1" max="1" width="15" style="61" customWidth="1"/>
    <col min="2" max="2" width="10" style="61" customWidth="1"/>
    <col min="3" max="3" width="14.8796296296296" style="61" customWidth="1"/>
    <col min="4" max="16369" width="10" style="61" customWidth="1"/>
    <col min="16370" max="16384" width="10" style="61"/>
  </cols>
  <sheetData>
    <row r="1" ht="13.5" customHeight="1" spans="1:9">
      <c r="D1" s="62"/>
      <c r="I1" s="63" t="s">
        <v>474</v>
      </c>
    </row>
    <row r="2" ht="27.75" customHeight="1" spans="1:9">
      <c r="A2" s="64" t="s">
        <v>475</v>
      </c>
      <c r="B2" s="65"/>
      <c r="C2" s="65"/>
      <c r="D2" s="65"/>
      <c r="E2" s="65"/>
      <c r="F2" s="65"/>
      <c r="G2" s="65"/>
      <c r="H2" s="65"/>
      <c r="I2" s="65"/>
    </row>
    <row r="3" ht="18" customHeight="1" spans="1:9">
      <c r="A3" s="220" t="s">
        <v>2</v>
      </c>
      <c r="B3" s="67"/>
      <c r="C3" s="67"/>
      <c r="D3" s="68"/>
      <c r="E3" s="69"/>
      <c r="F3" s="69"/>
      <c r="G3" s="69"/>
      <c r="H3" s="69"/>
      <c r="I3" s="70" t="s">
        <v>183</v>
      </c>
    </row>
    <row r="4" ht="19.5" customHeight="1" spans="1:9">
      <c r="A4" s="10" t="s">
        <v>476</v>
      </c>
      <c r="B4" s="71" t="s">
        <v>199</v>
      </c>
      <c r="C4" s="72"/>
      <c r="D4" s="72"/>
      <c r="E4" s="71" t="s">
        <v>477</v>
      </c>
      <c r="F4" s="72"/>
      <c r="G4" s="72"/>
      <c r="H4" s="72"/>
      <c r="I4" s="72"/>
    </row>
    <row r="5" ht="40.5" customHeight="1" spans="1:9">
      <c r="A5" s="18"/>
      <c r="B5" s="15" t="s">
        <v>59</v>
      </c>
      <c r="C5" s="10" t="s">
        <v>62</v>
      </c>
      <c r="D5" s="73" t="s">
        <v>478</v>
      </c>
      <c r="E5" s="57" t="s">
        <v>479</v>
      </c>
      <c r="F5" s="57" t="s">
        <v>480</v>
      </c>
      <c r="G5" s="57" t="s">
        <v>481</v>
      </c>
      <c r="H5" s="57" t="s">
        <v>482</v>
      </c>
      <c r="I5" s="57" t="s">
        <v>483</v>
      </c>
    </row>
    <row r="6" ht="19.5" customHeight="1" spans="1:9">
      <c r="A6" s="57">
        <v>1</v>
      </c>
      <c r="B6" s="57">
        <v>2</v>
      </c>
      <c r="C6" s="57">
        <v>3</v>
      </c>
      <c r="D6" s="71">
        <v>4</v>
      </c>
      <c r="E6" s="57">
        <v>5</v>
      </c>
      <c r="F6" s="57">
        <v>6</v>
      </c>
      <c r="G6" s="57">
        <v>7</v>
      </c>
      <c r="H6" s="71">
        <v>8</v>
      </c>
      <c r="I6" s="57">
        <v>24</v>
      </c>
    </row>
    <row r="7" ht="28.4" customHeight="1" spans="1:9">
      <c r="A7" s="31"/>
      <c r="B7" s="74"/>
      <c r="C7" s="74"/>
      <c r="D7" s="74"/>
      <c r="E7" s="74"/>
      <c r="F7" s="74"/>
      <c r="G7" s="74"/>
      <c r="H7" s="74"/>
      <c r="I7" s="74"/>
    </row>
    <row r="8" ht="29.9" customHeight="1" spans="1:9">
      <c r="A8" s="75"/>
      <c r="B8" s="74"/>
      <c r="C8" s="74"/>
      <c r="D8" s="74"/>
      <c r="E8" s="74"/>
      <c r="F8" s="74"/>
      <c r="G8" s="74"/>
      <c r="H8" s="74"/>
      <c r="I8" s="74"/>
    </row>
    <row r="9" ht="29.9" customHeight="1" spans="1:9">
      <c r="A9" s="76"/>
      <c r="B9" s="74"/>
      <c r="C9" s="74"/>
      <c r="D9" s="74"/>
      <c r="E9" s="74"/>
      <c r="F9" s="74"/>
      <c r="G9" s="74"/>
      <c r="H9" s="74"/>
      <c r="I9" s="77"/>
    </row>
    <row r="10" ht="29.9" customHeight="1" spans="1:9">
      <c r="A10" s="76"/>
      <c r="B10" s="74"/>
      <c r="C10" s="74"/>
      <c r="D10" s="74"/>
      <c r="E10" s="74"/>
      <c r="F10" s="74"/>
      <c r="G10" s="74"/>
      <c r="H10" s="74"/>
      <c r="I10" s="77"/>
    </row>
    <row r="11" ht="29.9" customHeight="1" spans="1:9">
      <c r="A11" s="76"/>
      <c r="B11" s="74"/>
      <c r="C11" s="74"/>
      <c r="D11" s="74"/>
      <c r="E11" s="74"/>
      <c r="F11" s="74"/>
      <c r="G11" s="74"/>
      <c r="H11" s="74"/>
      <c r="I11" s="77"/>
    </row>
    <row r="12" ht="29.9" customHeight="1" spans="1:9">
      <c r="A12" s="76"/>
      <c r="B12" s="74"/>
      <c r="C12" s="74"/>
      <c r="D12" s="74"/>
      <c r="E12" s="74"/>
      <c r="F12" s="74"/>
      <c r="G12" s="74"/>
      <c r="H12" s="74"/>
      <c r="I12" s="77"/>
    </row>
    <row r="13" ht="29.9" customHeight="1" spans="1:9">
      <c r="A13" s="78"/>
      <c r="B13" s="79"/>
      <c r="C13" s="79"/>
      <c r="D13" s="79"/>
      <c r="E13" s="79"/>
      <c r="F13" s="79"/>
      <c r="G13" s="74"/>
      <c r="H13" s="74"/>
      <c r="I13" s="77"/>
    </row>
    <row r="14" customHeight="1" spans="1:9">
      <c r="A14" s="80" t="s">
        <v>449</v>
      </c>
      <c r="B14" s="80"/>
      <c r="C14" s="80"/>
      <c r="D14" s="80"/>
      <c r="E14" s="80"/>
      <c r="F14" s="80"/>
    </row>
  </sheetData>
  <mergeCells count="6">
    <mergeCell ref="A2:I2"/>
    <mergeCell ref="A3:H3"/>
    <mergeCell ref="B4:D4"/>
    <mergeCell ref="E4:I4"/>
    <mergeCell ref="A14:F1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J12"/>
  <sheetViews>
    <sheetView showZeros="0" workbookViewId="0">
      <selection activeCell="B19" sqref="B19"/>
    </sheetView>
  </sheetViews>
  <sheetFormatPr defaultColWidth="9.13888888888889" defaultRowHeight="12" customHeight="1"/>
  <cols>
    <col min="1" max="1" width="34.287037037037" customWidth="1"/>
    <col min="2" max="2" width="29" customWidth="1"/>
    <col min="3" max="3" width="16.3148148148148" customWidth="1"/>
    <col min="4" max="4" width="15.6018518518519" customWidth="1"/>
    <col min="5" max="5" width="23.5740740740741" customWidth="1"/>
    <col min="6" max="6" width="11.287037037037" customWidth="1"/>
    <col min="7" max="7" width="14.8796296296296" customWidth="1"/>
    <col min="8" max="8" width="10.8796296296296" customWidth="1"/>
    <col min="9" max="9" width="13.4259259259259" customWidth="1"/>
    <col min="10" max="10" width="32.037037037037" customWidth="1"/>
  </cols>
  <sheetData>
    <row r="1" customHeight="1" spans="1:10">
      <c r="J1" s="54" t="s">
        <v>484</v>
      </c>
    </row>
    <row r="2" ht="28.5" customHeight="1" spans="1:10">
      <c r="A2" s="55" t="s">
        <v>485</v>
      </c>
      <c r="B2" s="28"/>
      <c r="C2" s="28"/>
      <c r="D2" s="28"/>
      <c r="E2" s="28"/>
      <c r="F2" s="56"/>
      <c r="G2" s="28"/>
      <c r="H2" s="56"/>
      <c r="I2" s="56"/>
      <c r="J2" s="28"/>
    </row>
    <row r="3" ht="17.25" customHeight="1" spans="1:10">
      <c r="A3" s="218" t="s">
        <v>2</v>
      </c>
    </row>
    <row r="4" ht="44.25" customHeight="1" spans="1:10">
      <c r="A4" s="57" t="s">
        <v>293</v>
      </c>
      <c r="B4" s="57" t="s">
        <v>294</v>
      </c>
      <c r="C4" s="57" t="s">
        <v>295</v>
      </c>
      <c r="D4" s="57" t="s">
        <v>296</v>
      </c>
      <c r="E4" s="57" t="s">
        <v>297</v>
      </c>
      <c r="F4" s="58" t="s">
        <v>298</v>
      </c>
      <c r="G4" s="57" t="s">
        <v>299</v>
      </c>
      <c r="H4" s="58" t="s">
        <v>300</v>
      </c>
      <c r="I4" s="58" t="s">
        <v>301</v>
      </c>
      <c r="J4" s="57" t="s">
        <v>302</v>
      </c>
    </row>
    <row r="5" ht="14.25" customHeight="1" spans="1:10">
      <c r="A5" s="57">
        <v>1</v>
      </c>
      <c r="B5" s="57">
        <v>2</v>
      </c>
      <c r="C5" s="57">
        <v>3</v>
      </c>
      <c r="D5" s="57">
        <v>4</v>
      </c>
      <c r="E5" s="57">
        <v>5</v>
      </c>
      <c r="F5" s="58">
        <v>6</v>
      </c>
      <c r="G5" s="57">
        <v>7</v>
      </c>
      <c r="H5" s="58">
        <v>8</v>
      </c>
      <c r="I5" s="58">
        <v>9</v>
      </c>
      <c r="J5" s="57">
        <v>10</v>
      </c>
    </row>
    <row r="6" ht="25" customHeight="1" spans="1:10">
      <c r="A6" s="59"/>
      <c r="B6" s="60"/>
      <c r="C6" s="60"/>
      <c r="D6" s="60"/>
      <c r="E6" s="59"/>
      <c r="F6" s="60"/>
      <c r="G6" s="59"/>
      <c r="H6" s="60"/>
      <c r="I6" s="60"/>
      <c r="J6" s="59"/>
    </row>
    <row r="7" ht="25" customHeight="1" spans="1:10">
      <c r="A7" s="59"/>
      <c r="B7" s="60"/>
      <c r="C7" s="60"/>
      <c r="D7" s="60"/>
      <c r="E7" s="59"/>
      <c r="F7" s="60"/>
      <c r="G7" s="59"/>
      <c r="H7" s="60"/>
      <c r="I7" s="60"/>
      <c r="J7" s="59"/>
    </row>
    <row r="8" ht="25" customHeight="1" spans="1:10">
      <c r="A8" s="59"/>
      <c r="B8" s="60"/>
      <c r="C8" s="60"/>
      <c r="D8" s="60"/>
      <c r="E8" s="59"/>
      <c r="F8" s="60"/>
      <c r="G8" s="59"/>
      <c r="H8" s="60"/>
      <c r="I8" s="60"/>
      <c r="J8" s="59"/>
    </row>
    <row r="9" ht="25" customHeight="1" spans="1:10">
      <c r="A9" s="59"/>
      <c r="B9" s="60"/>
      <c r="C9" s="60"/>
      <c r="D9" s="60"/>
      <c r="E9" s="59"/>
      <c r="F9" s="60"/>
      <c r="G9" s="59"/>
      <c r="H9" s="60"/>
      <c r="I9" s="60"/>
      <c r="J9" s="59"/>
    </row>
    <row r="10" ht="25" customHeight="1" spans="1:10">
      <c r="A10" s="59"/>
      <c r="B10" s="60"/>
      <c r="C10" s="60"/>
      <c r="D10" s="60"/>
      <c r="E10" s="59"/>
      <c r="F10" s="60"/>
      <c r="G10" s="59"/>
      <c r="H10" s="60"/>
      <c r="I10" s="60"/>
      <c r="J10" s="59"/>
    </row>
    <row r="11" ht="25" customHeight="1" spans="1:10">
      <c r="A11" s="59"/>
      <c r="B11" s="60"/>
      <c r="C11" s="60"/>
      <c r="D11" s="60"/>
      <c r="E11" s="59"/>
      <c r="F11" s="60"/>
      <c r="G11" s="59"/>
      <c r="H11" s="60"/>
      <c r="I11" s="60"/>
      <c r="J11" s="59"/>
    </row>
    <row r="12" customHeight="1" spans="1:10">
      <c r="A12" t="s">
        <v>449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H11"/>
  <sheetViews>
    <sheetView showZeros="0" workbookViewId="0">
      <selection activeCell="C16" sqref="C16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36"/>
      <c r="B1" s="36"/>
      <c r="C1" s="36"/>
      <c r="D1" s="36"/>
      <c r="E1" s="36"/>
      <c r="F1" s="36"/>
      <c r="G1" s="36"/>
      <c r="H1" s="37" t="s">
        <v>486</v>
      </c>
    </row>
    <row r="2" ht="30.65" customHeight="1" spans="1:8">
      <c r="A2" s="38" t="s">
        <v>487</v>
      </c>
      <c r="B2" s="38"/>
      <c r="C2" s="38"/>
      <c r="D2" s="38"/>
      <c r="E2" s="38"/>
      <c r="F2" s="38"/>
      <c r="G2" s="38"/>
      <c r="H2" s="38"/>
    </row>
    <row r="3" ht="18.75" customHeight="1" spans="1:8">
      <c r="A3" s="39" t="s">
        <v>2</v>
      </c>
      <c r="B3" s="40"/>
      <c r="C3" s="40"/>
      <c r="D3" s="40"/>
      <c r="E3" s="40"/>
      <c r="F3" s="40"/>
      <c r="G3" s="40"/>
      <c r="H3" s="41"/>
    </row>
    <row r="4" ht="18.75" customHeight="1" spans="1:8">
      <c r="A4" s="42" t="s">
        <v>192</v>
      </c>
      <c r="B4" s="42" t="s">
        <v>488</v>
      </c>
      <c r="C4" s="42" t="s">
        <v>489</v>
      </c>
      <c r="D4" s="42" t="s">
        <v>490</v>
      </c>
      <c r="E4" s="42" t="s">
        <v>491</v>
      </c>
      <c r="F4" s="42" t="s">
        <v>492</v>
      </c>
      <c r="G4" s="42"/>
      <c r="H4" s="42"/>
    </row>
    <row r="5" ht="18.75" customHeight="1" spans="1:8">
      <c r="A5" s="43"/>
      <c r="B5" s="43"/>
      <c r="C5" s="43"/>
      <c r="D5" s="43"/>
      <c r="E5" s="43"/>
      <c r="F5" s="43" t="s">
        <v>456</v>
      </c>
      <c r="G5" s="43" t="s">
        <v>493</v>
      </c>
      <c r="H5" s="43" t="s">
        <v>494</v>
      </c>
    </row>
    <row r="6" ht="18.75" customHeight="1" spans="1:8">
      <c r="A6" s="44" t="s">
        <v>158</v>
      </c>
      <c r="B6" s="44" t="s">
        <v>159</v>
      </c>
      <c r="C6" s="44" t="s">
        <v>160</v>
      </c>
      <c r="D6" s="44" t="s">
        <v>161</v>
      </c>
      <c r="E6" s="44" t="s">
        <v>162</v>
      </c>
      <c r="F6" s="44" t="s">
        <v>163</v>
      </c>
      <c r="G6" s="44" t="s">
        <v>495</v>
      </c>
      <c r="H6" s="44" t="s">
        <v>496</v>
      </c>
    </row>
    <row r="7" ht="29.9" customHeight="1" spans="1:8">
      <c r="A7" s="45"/>
      <c r="B7" s="46"/>
      <c r="C7" s="46"/>
      <c r="D7" s="46"/>
      <c r="E7" s="43"/>
      <c r="F7" s="47"/>
      <c r="G7" s="48"/>
      <c r="H7" s="48"/>
    </row>
    <row r="8" ht="29.9" customHeight="1" spans="1:8">
      <c r="A8" s="45"/>
      <c r="B8" s="46"/>
      <c r="C8" s="46"/>
      <c r="D8" s="46"/>
      <c r="E8" s="43"/>
      <c r="F8" s="47"/>
      <c r="G8" s="48"/>
      <c r="H8" s="48"/>
    </row>
    <row r="9" s="1" customFormat="1" ht="20.15" customHeight="1" spans="1:8">
      <c r="A9" s="49" t="s">
        <v>59</v>
      </c>
      <c r="B9" s="49"/>
      <c r="C9" s="49"/>
      <c r="D9" s="49"/>
      <c r="E9" s="49"/>
      <c r="F9" s="50"/>
      <c r="G9" s="51"/>
      <c r="H9" s="51"/>
    </row>
    <row r="10" ht="25" customHeight="1" spans="1:8">
      <c r="A10" s="52" t="s">
        <v>497</v>
      </c>
      <c r="B10" s="53"/>
      <c r="C10" s="53"/>
      <c r="D10" s="53"/>
      <c r="E10" s="53"/>
      <c r="F10" s="53"/>
      <c r="G10" s="53"/>
      <c r="H10" s="53"/>
    </row>
    <row r="11" customHeight="1" spans="1:8">
      <c r="A11" t="s">
        <v>449</v>
      </c>
    </row>
  </sheetData>
  <mergeCells count="10">
    <mergeCell ref="A2:H2"/>
    <mergeCell ref="A3:H3"/>
    <mergeCell ref="F4:H4"/>
    <mergeCell ref="A9:E9"/>
    <mergeCell ref="A10:H10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8"/>
  <sheetViews>
    <sheetView showZeros="0" workbookViewId="0">
      <selection activeCell="H19" sqref="H19"/>
    </sheetView>
  </sheetViews>
  <sheetFormatPr defaultColWidth="18.1296296296296" defaultRowHeight="14.25" customHeight="1"/>
  <cols>
    <col min="1" max="16384" width="18.1296296296296" customWidth="1"/>
  </cols>
  <sheetData>
    <row r="1" ht="13.5" customHeight="1" spans="1:11">
      <c r="D1" s="2"/>
      <c r="E1" s="2"/>
      <c r="F1" s="2"/>
      <c r="G1" s="2"/>
      <c r="K1" s="3" t="s">
        <v>498</v>
      </c>
    </row>
    <row r="2" ht="27.75" customHeight="1" spans="1:11">
      <c r="A2" s="28" t="s">
        <v>499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18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183</v>
      </c>
    </row>
    <row r="4" ht="21.75" customHeight="1" spans="1:11">
      <c r="A4" s="9" t="s">
        <v>266</v>
      </c>
      <c r="B4" s="9" t="s">
        <v>194</v>
      </c>
      <c r="C4" s="9" t="s">
        <v>267</v>
      </c>
      <c r="D4" s="10" t="s">
        <v>195</v>
      </c>
      <c r="E4" s="10" t="s">
        <v>196</v>
      </c>
      <c r="F4" s="10" t="s">
        <v>197</v>
      </c>
      <c r="G4" s="10" t="s">
        <v>198</v>
      </c>
      <c r="H4" s="16" t="s">
        <v>59</v>
      </c>
      <c r="I4" s="11" t="s">
        <v>500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29"/>
      <c r="I5" s="10" t="s">
        <v>62</v>
      </c>
      <c r="J5" s="10" t="s">
        <v>63</v>
      </c>
      <c r="K5" s="10" t="s">
        <v>64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61</v>
      </c>
      <c r="J6" s="18"/>
      <c r="K6" s="18"/>
    </row>
    <row r="7" ht="20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0">
        <v>10</v>
      </c>
      <c r="K7" s="30">
        <v>11</v>
      </c>
    </row>
    <row r="8" ht="25" customHeight="1" spans="1:11">
      <c r="A8" s="20"/>
      <c r="B8" s="20"/>
      <c r="C8" s="20"/>
      <c r="D8" s="20"/>
      <c r="E8" s="20"/>
      <c r="F8" s="20"/>
      <c r="G8" s="20"/>
      <c r="H8" s="20"/>
      <c r="I8" s="20"/>
      <c r="J8" s="30"/>
      <c r="K8" s="30"/>
    </row>
    <row r="9" ht="25" customHeight="1" spans="1:11">
      <c r="A9" s="20"/>
      <c r="B9" s="20"/>
      <c r="C9" s="20"/>
      <c r="D9" s="20"/>
      <c r="E9" s="20"/>
      <c r="F9" s="20"/>
      <c r="G9" s="20"/>
      <c r="H9" s="20"/>
      <c r="I9" s="20"/>
      <c r="J9" s="30"/>
      <c r="K9" s="30"/>
    </row>
    <row r="10" ht="25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30"/>
      <c r="K10" s="30"/>
    </row>
    <row r="11" ht="25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30"/>
      <c r="K11" s="30"/>
    </row>
    <row r="12" ht="25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30"/>
      <c r="K12" s="30"/>
    </row>
    <row r="13" ht="25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30"/>
      <c r="K13" s="30"/>
    </row>
    <row r="14" ht="25" customHeight="1" spans="1:11">
      <c r="A14" s="31"/>
      <c r="B14" s="21"/>
      <c r="C14" s="31"/>
      <c r="D14" s="31"/>
      <c r="E14" s="31"/>
      <c r="F14" s="31"/>
      <c r="G14" s="31"/>
      <c r="H14" s="32"/>
      <c r="I14" s="32"/>
      <c r="J14" s="32"/>
      <c r="K14" s="32"/>
    </row>
    <row r="15" ht="25" customHeight="1" spans="1:11">
      <c r="A15" s="21"/>
      <c r="B15" s="21"/>
      <c r="C15" s="21"/>
      <c r="D15" s="21"/>
      <c r="E15" s="21"/>
      <c r="F15" s="21"/>
      <c r="G15" s="21"/>
      <c r="H15" s="32"/>
      <c r="I15" s="32"/>
      <c r="J15" s="32"/>
      <c r="K15" s="32"/>
    </row>
    <row r="16" ht="18.75" customHeight="1" spans="1:11">
      <c r="A16" s="33" t="s">
        <v>114</v>
      </c>
      <c r="B16" s="34"/>
      <c r="C16" s="34"/>
      <c r="D16" s="34"/>
      <c r="E16" s="34"/>
      <c r="F16" s="34"/>
      <c r="G16" s="35"/>
      <c r="H16" s="32"/>
      <c r="I16" s="32"/>
      <c r="J16" s="32"/>
      <c r="K16" s="32"/>
    </row>
    <row r="18" customHeight="1" spans="1:1">
      <c r="A18" t="s">
        <v>449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15"/>
  <sheetViews>
    <sheetView showZeros="0" tabSelected="1" workbookViewId="0">
      <selection activeCell="H12" sqref="H12"/>
    </sheetView>
  </sheetViews>
  <sheetFormatPr defaultColWidth="23.6296296296296" defaultRowHeight="14.25" customHeight="1" outlineLevelCol="6"/>
  <cols>
    <col min="1" max="1" width="25.2222222222222" customWidth="1"/>
    <col min="2" max="16384" width="23.6296296296296" customWidth="1"/>
  </cols>
  <sheetData>
    <row r="1" ht="13.5" customHeight="1" spans="1:7">
      <c r="D1" s="2"/>
      <c r="G1" s="3" t="s">
        <v>501</v>
      </c>
    </row>
    <row r="2" ht="27.75" customHeight="1" spans="1:7">
      <c r="A2" s="4" t="s">
        <v>502</v>
      </c>
      <c r="B2" s="4"/>
      <c r="C2" s="4"/>
      <c r="D2" s="4"/>
      <c r="E2" s="4"/>
      <c r="F2" s="4"/>
      <c r="G2" s="4"/>
    </row>
    <row r="3" ht="13.5" customHeight="1" spans="1:7">
      <c r="A3" s="218" t="s">
        <v>2</v>
      </c>
      <c r="B3" s="6"/>
      <c r="C3" s="6"/>
      <c r="D3" s="6"/>
      <c r="E3" s="7"/>
      <c r="F3" s="7"/>
      <c r="G3" s="8" t="s">
        <v>183</v>
      </c>
    </row>
    <row r="4" ht="21.75" customHeight="1" spans="1:7">
      <c r="A4" s="9" t="s">
        <v>267</v>
      </c>
      <c r="B4" s="9" t="s">
        <v>266</v>
      </c>
      <c r="C4" s="9" t="s">
        <v>194</v>
      </c>
      <c r="D4" s="10" t="s">
        <v>503</v>
      </c>
      <c r="E4" s="11" t="s">
        <v>62</v>
      </c>
      <c r="F4" s="12"/>
      <c r="G4" s="13"/>
    </row>
    <row r="5" ht="21.75" customHeight="1" spans="1:7">
      <c r="A5" s="14"/>
      <c r="B5" s="14"/>
      <c r="C5" s="14"/>
      <c r="D5" s="15"/>
      <c r="E5" s="16" t="s">
        <v>504</v>
      </c>
      <c r="F5" s="10" t="s">
        <v>505</v>
      </c>
      <c r="G5" s="10" t="s">
        <v>506</v>
      </c>
    </row>
    <row r="6" ht="40.5" customHeight="1" spans="1:7">
      <c r="A6" s="17"/>
      <c r="B6" s="17"/>
      <c r="C6" s="17"/>
      <c r="D6" s="18"/>
      <c r="E6" s="19"/>
      <c r="F6" s="18" t="s">
        <v>61</v>
      </c>
      <c r="G6" s="18"/>
    </row>
    <row r="7" ht="24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74</v>
      </c>
      <c r="B8" s="22"/>
      <c r="C8" s="22"/>
      <c r="D8" s="22"/>
      <c r="E8" s="23">
        <v>845040</v>
      </c>
      <c r="F8" s="23">
        <v>845040</v>
      </c>
      <c r="G8" s="23">
        <v>845040</v>
      </c>
    </row>
    <row r="9" ht="29.9" customHeight="1" spans="1:7">
      <c r="A9" s="22"/>
      <c r="B9" s="21" t="s">
        <v>507</v>
      </c>
      <c r="C9" s="21" t="s">
        <v>289</v>
      </c>
      <c r="D9" s="21" t="s">
        <v>508</v>
      </c>
      <c r="E9" s="23">
        <v>50000</v>
      </c>
      <c r="F9" s="23">
        <v>50000</v>
      </c>
      <c r="G9" s="23">
        <v>50000</v>
      </c>
    </row>
    <row r="10" ht="29.9" customHeight="1" spans="1:7">
      <c r="A10" s="22"/>
      <c r="B10" s="21" t="s">
        <v>507</v>
      </c>
      <c r="C10" s="21" t="s">
        <v>277</v>
      </c>
      <c r="D10" s="21" t="s">
        <v>508</v>
      </c>
      <c r="E10" s="23">
        <v>11280</v>
      </c>
      <c r="F10" s="23">
        <v>11280</v>
      </c>
      <c r="G10" s="23">
        <v>11280</v>
      </c>
    </row>
    <row r="11" ht="29.9" customHeight="1" spans="1:7">
      <c r="A11" s="22"/>
      <c r="B11" s="21" t="s">
        <v>509</v>
      </c>
      <c r="C11" s="21" t="s">
        <v>275</v>
      </c>
      <c r="D11" s="21" t="s">
        <v>508</v>
      </c>
      <c r="E11" s="23">
        <v>117360</v>
      </c>
      <c r="F11" s="23">
        <v>117360</v>
      </c>
      <c r="G11" s="23">
        <v>117360</v>
      </c>
    </row>
    <row r="12" ht="29.9" customHeight="1" spans="1:7">
      <c r="A12" s="22"/>
      <c r="B12" s="21" t="s">
        <v>509</v>
      </c>
      <c r="C12" s="21" t="s">
        <v>270</v>
      </c>
      <c r="D12" s="21" t="s">
        <v>508</v>
      </c>
      <c r="E12" s="23">
        <v>248400</v>
      </c>
      <c r="F12" s="23">
        <v>248400</v>
      </c>
      <c r="G12" s="23">
        <v>248400</v>
      </c>
    </row>
    <row r="13" ht="29.9" customHeight="1" spans="1:7">
      <c r="A13" s="22"/>
      <c r="B13" s="21" t="s">
        <v>510</v>
      </c>
      <c r="C13" s="21" t="s">
        <v>280</v>
      </c>
      <c r="D13" s="21" t="s">
        <v>508</v>
      </c>
      <c r="E13" s="23">
        <v>408000</v>
      </c>
      <c r="F13" s="23">
        <v>408000</v>
      </c>
      <c r="G13" s="23">
        <v>408000</v>
      </c>
    </row>
    <row r="14" ht="29.9" customHeight="1" spans="1:7">
      <c r="A14" s="22"/>
      <c r="B14" s="21" t="s">
        <v>510</v>
      </c>
      <c r="C14" s="21" t="s">
        <v>287</v>
      </c>
      <c r="D14" s="21" t="s">
        <v>508</v>
      </c>
      <c r="E14" s="23">
        <v>10000</v>
      </c>
      <c r="F14" s="23">
        <v>10000</v>
      </c>
      <c r="G14" s="23">
        <v>10000</v>
      </c>
    </row>
    <row r="15" s="1" customFormat="1" ht="18.75" customHeight="1" spans="1:7">
      <c r="A15" s="24" t="s">
        <v>59</v>
      </c>
      <c r="B15" s="25" t="s">
        <v>511</v>
      </c>
      <c r="C15" s="25"/>
      <c r="D15" s="26"/>
      <c r="E15" s="27">
        <v>845040</v>
      </c>
      <c r="F15" s="23">
        <v>845040</v>
      </c>
      <c r="G15" s="23">
        <v>845040</v>
      </c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  <pageSetUpPr fitToPage="1"/>
  </sheetPr>
  <dimension ref="A1:S9"/>
  <sheetViews>
    <sheetView showZeros="0" workbookViewId="0">
      <selection activeCell="A3" sqref="A3:D3"/>
    </sheetView>
  </sheetViews>
  <sheetFormatPr defaultColWidth="8" defaultRowHeight="14.25" customHeight="1"/>
  <cols>
    <col min="1" max="1" width="21.1388888888889" customWidth="1"/>
    <col min="2" max="2" width="24.8888888888889" customWidth="1"/>
    <col min="3" max="5" width="13.4444444444444" customWidth="1"/>
    <col min="6" max="19" width="10.1296296296296" customWidth="1"/>
  </cols>
  <sheetData>
    <row r="1" ht="12" customHeight="1" spans="1:19">
      <c r="A1" s="186"/>
      <c r="J1" s="187"/>
      <c r="R1" s="3" t="s">
        <v>55</v>
      </c>
    </row>
    <row r="2" ht="36" customHeight="1" spans="1:19">
      <c r="A2" s="188" t="s">
        <v>56</v>
      </c>
      <c r="B2" s="28"/>
      <c r="C2" s="28"/>
      <c r="D2" s="28"/>
      <c r="E2" s="28"/>
      <c r="F2" s="28"/>
      <c r="G2" s="28"/>
      <c r="H2" s="28"/>
      <c r="I2" s="28"/>
      <c r="J2" s="56"/>
      <c r="K2" s="28"/>
      <c r="L2" s="28"/>
      <c r="M2" s="28"/>
      <c r="N2" s="28"/>
      <c r="O2" s="28"/>
      <c r="P2" s="28"/>
      <c r="Q2" s="28"/>
      <c r="R2" s="28"/>
      <c r="S2" s="28"/>
    </row>
    <row r="3" ht="20.25" customHeight="1" spans="1:19">
      <c r="A3" s="108" t="s">
        <v>2</v>
      </c>
      <c r="B3" s="7"/>
      <c r="C3" s="7"/>
      <c r="D3" s="7"/>
      <c r="E3" s="7"/>
      <c r="F3" s="7"/>
      <c r="G3" s="7"/>
      <c r="H3" s="7"/>
      <c r="I3" s="7"/>
      <c r="J3" s="189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90" t="s">
        <v>57</v>
      </c>
      <c r="B4" s="191" t="s">
        <v>58</v>
      </c>
      <c r="C4" s="191" t="s">
        <v>59</v>
      </c>
      <c r="D4" s="192" t="s">
        <v>60</v>
      </c>
      <c r="E4" s="193"/>
      <c r="F4" s="193"/>
      <c r="G4" s="193"/>
      <c r="H4" s="193"/>
      <c r="I4" s="193"/>
      <c r="J4" s="194"/>
      <c r="K4" s="193"/>
      <c r="L4" s="193"/>
      <c r="M4" s="193"/>
      <c r="N4" s="195"/>
      <c r="O4" s="195" t="s">
        <v>48</v>
      </c>
      <c r="P4" s="195"/>
      <c r="Q4" s="195"/>
      <c r="R4" s="195"/>
      <c r="S4" s="195"/>
    </row>
    <row r="5" ht="18" customHeight="1" spans="1:19">
      <c r="A5" s="196"/>
      <c r="B5" s="197"/>
      <c r="C5" s="197"/>
      <c r="D5" s="197" t="s">
        <v>61</v>
      </c>
      <c r="E5" s="197" t="s">
        <v>62</v>
      </c>
      <c r="F5" s="197" t="s">
        <v>63</v>
      </c>
      <c r="G5" s="197" t="s">
        <v>64</v>
      </c>
      <c r="H5" s="197" t="s">
        <v>65</v>
      </c>
      <c r="I5" s="198" t="s">
        <v>66</v>
      </c>
      <c r="J5" s="199"/>
      <c r="K5" s="198" t="s">
        <v>67</v>
      </c>
      <c r="L5" s="198" t="s">
        <v>68</v>
      </c>
      <c r="M5" s="198" t="s">
        <v>69</v>
      </c>
      <c r="N5" s="200" t="s">
        <v>70</v>
      </c>
      <c r="O5" s="201" t="s">
        <v>61</v>
      </c>
      <c r="P5" s="201" t="s">
        <v>62</v>
      </c>
      <c r="Q5" s="201" t="s">
        <v>63</v>
      </c>
      <c r="R5" s="201" t="s">
        <v>64</v>
      </c>
      <c r="S5" s="201" t="s">
        <v>71</v>
      </c>
    </row>
    <row r="6" ht="29.25" customHeight="1" spans="1:19">
      <c r="A6" s="202"/>
      <c r="B6" s="203"/>
      <c r="C6" s="203"/>
      <c r="D6" s="203"/>
      <c r="E6" s="203"/>
      <c r="F6" s="203"/>
      <c r="G6" s="203"/>
      <c r="H6" s="203"/>
      <c r="I6" s="204" t="s">
        <v>61</v>
      </c>
      <c r="J6" s="204" t="s">
        <v>72</v>
      </c>
      <c r="K6" s="204" t="s">
        <v>67</v>
      </c>
      <c r="L6" s="204" t="s">
        <v>68</v>
      </c>
      <c r="M6" s="204" t="s">
        <v>69</v>
      </c>
      <c r="N6" s="204" t="s">
        <v>70</v>
      </c>
      <c r="O6" s="204"/>
      <c r="P6" s="204"/>
      <c r="Q6" s="204"/>
      <c r="R6" s="204"/>
      <c r="S6" s="204"/>
    </row>
    <row r="7" ht="16.5" customHeight="1" spans="1:19">
      <c r="A7" s="205">
        <v>1</v>
      </c>
      <c r="B7" s="20">
        <v>2</v>
      </c>
      <c r="C7" s="20">
        <v>3</v>
      </c>
      <c r="D7" s="20">
        <v>4</v>
      </c>
      <c r="E7" s="205">
        <v>5</v>
      </c>
      <c r="F7" s="20">
        <v>6</v>
      </c>
      <c r="G7" s="20">
        <v>7</v>
      </c>
      <c r="H7" s="205">
        <v>8</v>
      </c>
      <c r="I7" s="20">
        <v>9</v>
      </c>
      <c r="J7" s="30">
        <v>10</v>
      </c>
      <c r="K7" s="30">
        <v>11</v>
      </c>
      <c r="L7" s="206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</row>
    <row r="8" ht="31.4" customHeight="1" spans="1:19">
      <c r="A8" s="76" t="s">
        <v>73</v>
      </c>
      <c r="B8" s="207" t="s">
        <v>74</v>
      </c>
      <c r="C8" s="23">
        <v>14389348.21</v>
      </c>
      <c r="D8" s="154">
        <v>14389348.21</v>
      </c>
      <c r="E8" s="101">
        <v>13971268.21</v>
      </c>
      <c r="F8" s="101"/>
      <c r="G8" s="101"/>
      <c r="H8" s="101"/>
      <c r="I8" s="101">
        <v>418080</v>
      </c>
      <c r="J8" s="101"/>
      <c r="K8" s="101"/>
      <c r="L8" s="101"/>
      <c r="M8" s="101"/>
      <c r="N8" s="101">
        <v>418080</v>
      </c>
      <c r="O8" s="101"/>
      <c r="P8" s="101"/>
      <c r="Q8" s="101"/>
      <c r="R8" s="101"/>
      <c r="S8" s="101"/>
    </row>
    <row r="9" ht="31.4" customHeight="1" spans="1:19">
      <c r="A9" s="208" t="s">
        <v>59</v>
      </c>
      <c r="B9" s="75"/>
      <c r="C9" s="23">
        <v>14389348.21</v>
      </c>
      <c r="D9" s="154">
        <v>14389348.21</v>
      </c>
      <c r="E9" s="101">
        <v>13971268.21</v>
      </c>
      <c r="F9" s="101"/>
      <c r="G9" s="101"/>
      <c r="H9" s="101"/>
      <c r="I9" s="101">
        <v>418080</v>
      </c>
      <c r="J9" s="101"/>
      <c r="K9" s="101"/>
      <c r="L9" s="101"/>
      <c r="M9" s="101"/>
      <c r="N9" s="101">
        <v>418080</v>
      </c>
      <c r="O9" s="101"/>
      <c r="P9" s="101"/>
      <c r="Q9" s="101"/>
      <c r="R9" s="101"/>
      <c r="S9" s="101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O29"/>
  <sheetViews>
    <sheetView showZeros="0" topLeftCell="A17" workbookViewId="0">
      <selection activeCell="A3" sqref="A3:L3"/>
    </sheetView>
  </sheetViews>
  <sheetFormatPr defaultColWidth="14.3796296296296" defaultRowHeight="14.25" customHeight="1"/>
  <cols>
    <col min="1" max="1" width="14.3796296296296" customWidth="1"/>
    <col min="2" max="2" width="34.4444444444444" customWidth="1"/>
    <col min="3" max="16384" width="14.3796296296296" customWidth="1"/>
  </cols>
  <sheetData>
    <row r="1" ht="15.75" customHeight="1" spans="1:15">
      <c r="O1" s="118" t="s">
        <v>75</v>
      </c>
    </row>
    <row r="2" ht="28.5" customHeight="1" spans="1:15">
      <c r="A2" s="28" t="s">
        <v>76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ht="15" customHeight="1" spans="1:15">
      <c r="A3" s="119" t="s">
        <v>2</v>
      </c>
      <c r="B3" s="120"/>
      <c r="C3" s="67"/>
      <c r="D3" s="67"/>
      <c r="E3" s="67"/>
      <c r="F3" s="67"/>
      <c r="G3" s="7"/>
      <c r="H3" s="67"/>
      <c r="I3" s="67"/>
      <c r="J3" s="7"/>
      <c r="K3" s="67"/>
      <c r="L3" s="67"/>
      <c r="M3" s="7"/>
      <c r="N3" s="7"/>
      <c r="O3" s="121" t="s">
        <v>3</v>
      </c>
    </row>
    <row r="4" ht="18.75" customHeight="1" spans="1:15">
      <c r="A4" s="10" t="s">
        <v>77</v>
      </c>
      <c r="B4" s="10" t="s">
        <v>78</v>
      </c>
      <c r="C4" s="16" t="s">
        <v>59</v>
      </c>
      <c r="D4" s="122" t="s">
        <v>62</v>
      </c>
      <c r="E4" s="122"/>
      <c r="F4" s="122"/>
      <c r="G4" s="181" t="s">
        <v>63</v>
      </c>
      <c r="H4" s="10" t="s">
        <v>64</v>
      </c>
      <c r="I4" s="10" t="s">
        <v>79</v>
      </c>
      <c r="J4" s="11" t="s">
        <v>80</v>
      </c>
      <c r="K4" s="72" t="s">
        <v>81</v>
      </c>
      <c r="L4" s="72" t="s">
        <v>82</v>
      </c>
      <c r="M4" s="72" t="s">
        <v>83</v>
      </c>
      <c r="N4" s="72" t="s">
        <v>84</v>
      </c>
      <c r="O4" s="89" t="s">
        <v>85</v>
      </c>
    </row>
    <row r="5" ht="30" customHeight="1" spans="1:15">
      <c r="A5" s="19"/>
      <c r="B5" s="19"/>
      <c r="C5" s="19"/>
      <c r="D5" s="122" t="s">
        <v>61</v>
      </c>
      <c r="E5" s="122" t="s">
        <v>86</v>
      </c>
      <c r="F5" s="122" t="s">
        <v>87</v>
      </c>
      <c r="G5" s="19"/>
      <c r="H5" s="19"/>
      <c r="I5" s="19"/>
      <c r="J5" s="122" t="s">
        <v>61</v>
      </c>
      <c r="K5" s="97" t="s">
        <v>81</v>
      </c>
      <c r="L5" s="97" t="s">
        <v>82</v>
      </c>
      <c r="M5" s="97" t="s">
        <v>83</v>
      </c>
      <c r="N5" s="97" t="s">
        <v>84</v>
      </c>
      <c r="O5" s="97" t="s">
        <v>85</v>
      </c>
    </row>
    <row r="6" ht="16.5" customHeight="1" spans="1:15">
      <c r="A6" s="122">
        <v>1</v>
      </c>
      <c r="B6" s="122">
        <v>2</v>
      </c>
      <c r="C6" s="122">
        <v>3</v>
      </c>
      <c r="D6" s="122">
        <v>4</v>
      </c>
      <c r="E6" s="122">
        <v>5</v>
      </c>
      <c r="F6" s="122">
        <v>6</v>
      </c>
      <c r="G6" s="122">
        <v>7</v>
      </c>
      <c r="H6" s="58">
        <v>8</v>
      </c>
      <c r="I6" s="58">
        <v>9</v>
      </c>
      <c r="J6" s="58">
        <v>10</v>
      </c>
      <c r="K6" s="58">
        <v>11</v>
      </c>
      <c r="L6" s="58">
        <v>12</v>
      </c>
      <c r="M6" s="58">
        <v>13</v>
      </c>
      <c r="N6" s="58">
        <v>14</v>
      </c>
      <c r="O6" s="122">
        <v>15</v>
      </c>
    </row>
    <row r="7" ht="20.25" customHeight="1" spans="1:15">
      <c r="A7" s="182" t="s">
        <v>88</v>
      </c>
      <c r="B7" s="182" t="s">
        <v>89</v>
      </c>
      <c r="C7" s="183">
        <v>1430355.68</v>
      </c>
      <c r="D7" s="183">
        <v>1430355.68</v>
      </c>
      <c r="E7" s="183">
        <v>1312995.68</v>
      </c>
      <c r="F7" s="183">
        <v>117360</v>
      </c>
      <c r="G7" s="183"/>
      <c r="H7" s="183"/>
      <c r="I7" s="183"/>
      <c r="J7" s="183"/>
      <c r="K7" s="183"/>
      <c r="L7" s="183"/>
      <c r="M7" s="183"/>
      <c r="N7" s="183"/>
      <c r="O7" s="183"/>
    </row>
    <row r="8" ht="20.25" customHeight="1" spans="1:15">
      <c r="A8" s="182" t="s">
        <v>90</v>
      </c>
      <c r="B8" s="182" t="str">
        <f>"  "&amp;"行政事业单位养老支出"</f>
        <v>  行政事业单位养老支出</v>
      </c>
      <c r="C8" s="183">
        <v>1312995.68</v>
      </c>
      <c r="D8" s="183">
        <v>1312995.68</v>
      </c>
      <c r="E8" s="183">
        <v>1312995.68</v>
      </c>
      <c r="F8" s="183"/>
      <c r="G8" s="183"/>
      <c r="H8" s="183"/>
      <c r="I8" s="183"/>
      <c r="J8" s="183"/>
      <c r="K8" s="183"/>
      <c r="L8" s="183"/>
      <c r="M8" s="183"/>
      <c r="N8" s="183"/>
      <c r="O8" s="183"/>
    </row>
    <row r="9" ht="20.25" customHeight="1" spans="1:15">
      <c r="A9" s="182" t="s">
        <v>91</v>
      </c>
      <c r="B9" s="182" t="str">
        <f>"    "&amp;"机关事业单位基本养老保险缴费支出"</f>
        <v>    机关事业单位基本养老保险缴费支出</v>
      </c>
      <c r="C9" s="183">
        <v>1312995.68</v>
      </c>
      <c r="D9" s="183">
        <v>1312995.68</v>
      </c>
      <c r="E9" s="183">
        <v>1312995.68</v>
      </c>
      <c r="F9" s="183"/>
      <c r="G9" s="183"/>
      <c r="H9" s="183"/>
      <c r="I9" s="183"/>
      <c r="J9" s="183"/>
      <c r="K9" s="183"/>
      <c r="L9" s="183"/>
      <c r="M9" s="183"/>
      <c r="N9" s="183"/>
      <c r="O9" s="183"/>
    </row>
    <row r="10" ht="20.25" customHeight="1" spans="1:15">
      <c r="A10" s="182" t="s">
        <v>92</v>
      </c>
      <c r="B10" s="182" t="str">
        <f>"    "&amp;"机关事业单位职业年金缴费支出"</f>
        <v>    机关事业单位职业年金缴费支出</v>
      </c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</row>
    <row r="11" ht="20.25" customHeight="1" spans="1:15">
      <c r="A11" s="182" t="s">
        <v>93</v>
      </c>
      <c r="B11" s="182" t="str">
        <f>"  "&amp;"抚恤"</f>
        <v>  抚恤</v>
      </c>
      <c r="C11" s="183">
        <v>117360</v>
      </c>
      <c r="D11" s="183">
        <v>117360</v>
      </c>
      <c r="E11" s="183"/>
      <c r="F11" s="183">
        <v>117360</v>
      </c>
      <c r="G11" s="183"/>
      <c r="H11" s="183"/>
      <c r="I11" s="183"/>
      <c r="J11" s="183"/>
      <c r="K11" s="183"/>
      <c r="L11" s="183"/>
      <c r="M11" s="183"/>
      <c r="N11" s="183"/>
      <c r="O11" s="183"/>
    </row>
    <row r="12" ht="20.25" customHeight="1" spans="1:15">
      <c r="A12" s="182" t="s">
        <v>94</v>
      </c>
      <c r="B12" s="182" t="str">
        <f>"    "&amp;"死亡抚恤"</f>
        <v>    死亡抚恤</v>
      </c>
      <c r="C12" s="183">
        <v>117360</v>
      </c>
      <c r="D12" s="183">
        <v>117360</v>
      </c>
      <c r="E12" s="183"/>
      <c r="F12" s="183">
        <v>117360</v>
      </c>
      <c r="G12" s="183"/>
      <c r="H12" s="183"/>
      <c r="I12" s="183"/>
      <c r="J12" s="183"/>
      <c r="K12" s="183"/>
      <c r="L12" s="183"/>
      <c r="M12" s="183"/>
      <c r="N12" s="183"/>
      <c r="O12" s="183"/>
    </row>
    <row r="13" ht="20.25" customHeight="1" spans="1:15">
      <c r="A13" s="182" t="s">
        <v>95</v>
      </c>
      <c r="B13" s="182" t="s">
        <v>96</v>
      </c>
      <c r="C13" s="183">
        <v>1173461.26</v>
      </c>
      <c r="D13" s="183">
        <v>1173461.26</v>
      </c>
      <c r="E13" s="183">
        <v>1173461.26</v>
      </c>
      <c r="F13" s="183"/>
      <c r="G13" s="183"/>
      <c r="H13" s="183"/>
      <c r="I13" s="183"/>
      <c r="J13" s="183"/>
      <c r="K13" s="183"/>
      <c r="L13" s="183"/>
      <c r="M13" s="183"/>
      <c r="N13" s="183"/>
      <c r="O13" s="183"/>
    </row>
    <row r="14" ht="20.25" customHeight="1" spans="1:15">
      <c r="A14" s="182" t="s">
        <v>97</v>
      </c>
      <c r="B14" s="182" t="str">
        <f>"  "&amp;"行政事业单位医疗"</f>
        <v>  行政事业单位医疗</v>
      </c>
      <c r="C14" s="183">
        <v>1173461.26</v>
      </c>
      <c r="D14" s="183">
        <v>1173461.26</v>
      </c>
      <c r="E14" s="183">
        <v>1173461.26</v>
      </c>
      <c r="F14" s="183"/>
      <c r="G14" s="183"/>
      <c r="H14" s="183"/>
      <c r="I14" s="183"/>
      <c r="J14" s="183"/>
      <c r="K14" s="183"/>
      <c r="L14" s="183"/>
      <c r="M14" s="183"/>
      <c r="N14" s="183"/>
      <c r="O14" s="183"/>
    </row>
    <row r="15" ht="20.25" customHeight="1" spans="1:15">
      <c r="A15" s="182" t="s">
        <v>98</v>
      </c>
      <c r="B15" s="182" t="str">
        <f>"    "&amp;"行政单位医疗"</f>
        <v>    行政单位医疗</v>
      </c>
      <c r="C15" s="183">
        <v>125446.5</v>
      </c>
      <c r="D15" s="183">
        <v>125446.5</v>
      </c>
      <c r="E15" s="183">
        <v>125446.5</v>
      </c>
      <c r="F15" s="183"/>
      <c r="G15" s="183"/>
      <c r="H15" s="183"/>
      <c r="I15" s="183"/>
      <c r="J15" s="183"/>
      <c r="K15" s="183"/>
      <c r="L15" s="183"/>
      <c r="M15" s="183"/>
      <c r="N15" s="183"/>
      <c r="O15" s="183"/>
    </row>
    <row r="16" ht="20.25" customHeight="1" spans="1:15">
      <c r="A16" s="182" t="s">
        <v>99</v>
      </c>
      <c r="B16" s="182" t="str">
        <f>"    "&amp;"事业单位医疗"</f>
        <v>    事业单位医疗</v>
      </c>
      <c r="C16" s="183">
        <v>474678</v>
      </c>
      <c r="D16" s="183">
        <v>474678</v>
      </c>
      <c r="E16" s="183">
        <v>474678</v>
      </c>
      <c r="F16" s="183"/>
      <c r="G16" s="183"/>
      <c r="H16" s="183"/>
      <c r="I16" s="183"/>
      <c r="J16" s="183"/>
      <c r="K16" s="183"/>
      <c r="L16" s="183"/>
      <c r="M16" s="183"/>
      <c r="N16" s="183"/>
      <c r="O16" s="183"/>
    </row>
    <row r="17" ht="20.25" customHeight="1" spans="1:15">
      <c r="A17" s="182" t="s">
        <v>100</v>
      </c>
      <c r="B17" s="182" t="str">
        <f>"    "&amp;"公务员医疗补助"</f>
        <v>    公务员医疗补助</v>
      </c>
      <c r="C17" s="183">
        <v>531532.32</v>
      </c>
      <c r="D17" s="183">
        <v>531532.32</v>
      </c>
      <c r="E17" s="183">
        <v>531532.32</v>
      </c>
      <c r="F17" s="183"/>
      <c r="G17" s="183"/>
      <c r="H17" s="183"/>
      <c r="I17" s="183"/>
      <c r="J17" s="183"/>
      <c r="K17" s="183"/>
      <c r="L17" s="183"/>
      <c r="M17" s="183"/>
      <c r="N17" s="183"/>
      <c r="O17" s="183"/>
    </row>
    <row r="18" ht="20.25" customHeight="1" spans="1:15">
      <c r="A18" s="182" t="s">
        <v>101</v>
      </c>
      <c r="B18" s="182" t="str">
        <f>"    "&amp;"其他行政事业单位医疗支出"</f>
        <v>    其他行政事业单位医疗支出</v>
      </c>
      <c r="C18" s="183">
        <v>41804.44</v>
      </c>
      <c r="D18" s="183">
        <v>41804.44</v>
      </c>
      <c r="E18" s="183">
        <v>41804.44</v>
      </c>
      <c r="F18" s="183"/>
      <c r="G18" s="183"/>
      <c r="H18" s="183"/>
      <c r="I18" s="183"/>
      <c r="J18" s="183"/>
      <c r="K18" s="183"/>
      <c r="L18" s="183"/>
      <c r="M18" s="183"/>
      <c r="N18" s="183"/>
      <c r="O18" s="183"/>
    </row>
    <row r="19" ht="20.25" customHeight="1" spans="1:15">
      <c r="A19" s="182" t="s">
        <v>102</v>
      </c>
      <c r="B19" s="182" t="s">
        <v>103</v>
      </c>
      <c r="C19" s="183">
        <v>10746280.51</v>
      </c>
      <c r="D19" s="183">
        <v>10328200.51</v>
      </c>
      <c r="E19" s="183">
        <v>9600520.51</v>
      </c>
      <c r="F19" s="183">
        <v>727680</v>
      </c>
      <c r="G19" s="183"/>
      <c r="H19" s="183"/>
      <c r="I19" s="183"/>
      <c r="J19" s="183">
        <v>418080</v>
      </c>
      <c r="K19" s="183"/>
      <c r="L19" s="183"/>
      <c r="M19" s="183"/>
      <c r="N19" s="183"/>
      <c r="O19" s="183">
        <v>418080</v>
      </c>
    </row>
    <row r="20" ht="20.25" customHeight="1" spans="1:15">
      <c r="A20" s="182" t="s">
        <v>104</v>
      </c>
      <c r="B20" s="182" t="str">
        <f>"  "&amp;"林业和草原"</f>
        <v>  林业和草原</v>
      </c>
      <c r="C20" s="183">
        <v>10746280.51</v>
      </c>
      <c r="D20" s="183">
        <v>10328200.51</v>
      </c>
      <c r="E20" s="183">
        <v>9600520.51</v>
      </c>
      <c r="F20" s="183">
        <v>727680</v>
      </c>
      <c r="G20" s="183"/>
      <c r="H20" s="183"/>
      <c r="I20" s="183"/>
      <c r="J20" s="183">
        <v>418080</v>
      </c>
      <c r="K20" s="183"/>
      <c r="L20" s="183"/>
      <c r="M20" s="183"/>
      <c r="N20" s="183"/>
      <c r="O20" s="183">
        <v>418080</v>
      </c>
    </row>
    <row r="21" ht="20.25" customHeight="1" spans="1:15">
      <c r="A21" s="182" t="s">
        <v>105</v>
      </c>
      <c r="B21" s="182" t="str">
        <f>"    "&amp;"行政运行"</f>
        <v>    行政运行</v>
      </c>
      <c r="C21" s="183">
        <v>2298732.23</v>
      </c>
      <c r="D21" s="183">
        <v>2298732.23</v>
      </c>
      <c r="E21" s="183">
        <v>2298732.23</v>
      </c>
      <c r="F21" s="183"/>
      <c r="G21" s="183"/>
      <c r="H21" s="183"/>
      <c r="I21" s="183"/>
      <c r="J21" s="183"/>
      <c r="K21" s="183"/>
      <c r="L21" s="183"/>
      <c r="M21" s="183"/>
      <c r="N21" s="183"/>
      <c r="O21" s="183"/>
    </row>
    <row r="22" ht="20.25" customHeight="1" spans="1:15">
      <c r="A22" s="182" t="s">
        <v>106</v>
      </c>
      <c r="B22" s="182" t="str">
        <f>"    "&amp;"事业机构"</f>
        <v>    事业机构</v>
      </c>
      <c r="C22" s="183">
        <v>7550188.28</v>
      </c>
      <c r="D22" s="183">
        <v>7550188.28</v>
      </c>
      <c r="E22" s="183">
        <v>7301788.28</v>
      </c>
      <c r="F22" s="183">
        <v>248400</v>
      </c>
      <c r="G22" s="183"/>
      <c r="H22" s="183"/>
      <c r="I22" s="183"/>
      <c r="J22" s="183"/>
      <c r="K22" s="183"/>
      <c r="L22" s="183"/>
      <c r="M22" s="183"/>
      <c r="N22" s="183"/>
      <c r="O22" s="183"/>
    </row>
    <row r="23" ht="20.25" customHeight="1" spans="1:15">
      <c r="A23" s="182" t="s">
        <v>107</v>
      </c>
      <c r="B23" s="182" t="str">
        <f>"    "&amp;"湿地保护"</f>
        <v>    湿地保护</v>
      </c>
      <c r="C23" s="183">
        <v>50000</v>
      </c>
      <c r="D23" s="183">
        <v>50000</v>
      </c>
      <c r="E23" s="183"/>
      <c r="F23" s="183">
        <v>50000</v>
      </c>
      <c r="G23" s="183"/>
      <c r="H23" s="183"/>
      <c r="I23" s="183"/>
      <c r="J23" s="183"/>
      <c r="K23" s="183"/>
      <c r="L23" s="183"/>
      <c r="M23" s="183"/>
      <c r="N23" s="183"/>
      <c r="O23" s="183"/>
    </row>
    <row r="24" ht="20.25" customHeight="1" spans="1:15">
      <c r="A24" s="182" t="s">
        <v>108</v>
      </c>
      <c r="B24" s="182" t="str">
        <f>"    "&amp;"林业草原防灾减灾"</f>
        <v>    林业草原防灾减灾</v>
      </c>
      <c r="C24" s="183">
        <v>419280</v>
      </c>
      <c r="D24" s="183">
        <v>419280</v>
      </c>
      <c r="E24" s="183"/>
      <c r="F24" s="183">
        <v>419280</v>
      </c>
      <c r="G24" s="183"/>
      <c r="H24" s="183"/>
      <c r="I24" s="183"/>
      <c r="J24" s="183"/>
      <c r="K24" s="183"/>
      <c r="L24" s="183"/>
      <c r="M24" s="183"/>
      <c r="N24" s="183"/>
      <c r="O24" s="183"/>
    </row>
    <row r="25" ht="20.25" customHeight="1" spans="1:15">
      <c r="A25" s="182" t="s">
        <v>109</v>
      </c>
      <c r="B25" s="182" t="str">
        <f>"    "&amp;"其他林业和草原支出"</f>
        <v>    其他林业和草原支出</v>
      </c>
      <c r="C25" s="183">
        <v>428080</v>
      </c>
      <c r="D25" s="183">
        <v>10000</v>
      </c>
      <c r="E25" s="183"/>
      <c r="F25" s="183">
        <v>10000</v>
      </c>
      <c r="G25" s="183"/>
      <c r="H25" s="183"/>
      <c r="I25" s="183"/>
      <c r="J25" s="183">
        <v>418080</v>
      </c>
      <c r="K25" s="183"/>
      <c r="L25" s="183"/>
      <c r="M25" s="183"/>
      <c r="N25" s="183"/>
      <c r="O25" s="183">
        <v>418080</v>
      </c>
    </row>
    <row r="26" ht="20.25" customHeight="1" spans="1:15">
      <c r="A26" s="182" t="s">
        <v>110</v>
      </c>
      <c r="B26" s="182" t="s">
        <v>111</v>
      </c>
      <c r="C26" s="183">
        <v>1039250.76</v>
      </c>
      <c r="D26" s="183">
        <v>1039250.76</v>
      </c>
      <c r="E26" s="183">
        <v>1039250.76</v>
      </c>
      <c r="F26" s="183"/>
      <c r="G26" s="183"/>
      <c r="H26" s="183"/>
      <c r="I26" s="183"/>
      <c r="J26" s="183"/>
      <c r="K26" s="183"/>
      <c r="L26" s="183"/>
      <c r="M26" s="183"/>
      <c r="N26" s="183"/>
      <c r="O26" s="183"/>
    </row>
    <row r="27" ht="20.25" customHeight="1" spans="1:15">
      <c r="A27" s="182" t="s">
        <v>112</v>
      </c>
      <c r="B27" s="182" t="str">
        <f>"  "&amp;"住房改革支出"</f>
        <v>  住房改革支出</v>
      </c>
      <c r="C27" s="183">
        <v>1039250.76</v>
      </c>
      <c r="D27" s="183">
        <v>1039250.76</v>
      </c>
      <c r="E27" s="183">
        <v>1039250.76</v>
      </c>
      <c r="F27" s="183"/>
      <c r="G27" s="183"/>
      <c r="H27" s="183"/>
      <c r="I27" s="183"/>
      <c r="J27" s="183"/>
      <c r="K27" s="183"/>
      <c r="L27" s="183"/>
      <c r="M27" s="183"/>
      <c r="N27" s="183"/>
      <c r="O27" s="183"/>
    </row>
    <row r="28" ht="20.25" customHeight="1" spans="1:15">
      <c r="A28" s="182" t="s">
        <v>113</v>
      </c>
      <c r="B28" s="182" t="str">
        <f>"    "&amp;"住房公积金"</f>
        <v>    住房公积金</v>
      </c>
      <c r="C28" s="183">
        <v>1039250.76</v>
      </c>
      <c r="D28" s="183">
        <v>1039250.76</v>
      </c>
      <c r="E28" s="183">
        <v>1039250.76</v>
      </c>
      <c r="F28" s="183"/>
      <c r="G28" s="183"/>
      <c r="H28" s="183"/>
      <c r="I28" s="183"/>
      <c r="J28" s="183"/>
      <c r="K28" s="183"/>
      <c r="L28" s="183"/>
      <c r="M28" s="183"/>
      <c r="N28" s="183"/>
      <c r="O28" s="183"/>
    </row>
    <row r="29" s="1" customFormat="1" ht="24" customHeight="1" spans="1:15">
      <c r="A29" s="184" t="s">
        <v>114</v>
      </c>
      <c r="B29" s="185" t="s">
        <v>114</v>
      </c>
      <c r="C29" s="137">
        <v>14389348.21</v>
      </c>
      <c r="D29" s="183">
        <v>13971268.21</v>
      </c>
      <c r="E29" s="137">
        <v>13126228.21</v>
      </c>
      <c r="F29" s="137">
        <v>845040</v>
      </c>
      <c r="G29" s="137"/>
      <c r="H29" s="183"/>
      <c r="I29" s="137"/>
      <c r="J29" s="183">
        <v>418080</v>
      </c>
      <c r="K29" s="137"/>
      <c r="L29" s="137"/>
      <c r="M29" s="137"/>
      <c r="N29" s="137"/>
      <c r="O29" s="137">
        <v>418080</v>
      </c>
    </row>
  </sheetData>
  <mergeCells count="11">
    <mergeCell ref="A2:O2"/>
    <mergeCell ref="A3:L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36"/>
  <sheetViews>
    <sheetView showZeros="0" topLeftCell="A24" workbookViewId="0">
      <selection activeCell="A3" sqref="A3:B3"/>
    </sheetView>
  </sheetViews>
  <sheetFormatPr defaultColWidth="9.13888888888889" defaultRowHeight="14.25" customHeight="1" outlineLevelCol="3"/>
  <cols>
    <col min="1" max="1" width="49.287037037037" customWidth="1"/>
    <col min="2" max="2" width="43.3148148148148" customWidth="1"/>
    <col min="3" max="3" width="48.5740740740741" customWidth="1"/>
    <col min="4" max="4" width="41.1759259259259" customWidth="1"/>
  </cols>
  <sheetData>
    <row r="1" customHeight="1" spans="1:4">
      <c r="D1" s="107" t="s">
        <v>115</v>
      </c>
    </row>
    <row r="2" ht="31.5" customHeight="1" spans="1:4">
      <c r="A2" s="55" t="s">
        <v>116</v>
      </c>
      <c r="B2" s="169"/>
      <c r="C2" s="169"/>
      <c r="D2" s="169"/>
    </row>
    <row r="3" ht="17.25" customHeight="1" spans="1:4">
      <c r="A3" s="5" t="s">
        <v>2</v>
      </c>
      <c r="B3" s="170"/>
      <c r="C3" s="170"/>
      <c r="D3" s="109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71" t="s">
        <v>7</v>
      </c>
      <c r="C5" s="16" t="s">
        <v>117</v>
      </c>
      <c r="D5" s="171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72" t="s">
        <v>118</v>
      </c>
      <c r="B7" s="106">
        <v>13971268.21</v>
      </c>
      <c r="C7" s="173" t="s">
        <v>119</v>
      </c>
      <c r="D7" s="106">
        <v>13971268.21</v>
      </c>
    </row>
    <row r="8" ht="29.15" customHeight="1" spans="1:4">
      <c r="A8" s="174" t="s">
        <v>120</v>
      </c>
      <c r="B8" s="101">
        <v>13971268.21</v>
      </c>
      <c r="C8" s="22" t="s">
        <v>121</v>
      </c>
      <c r="D8" s="101"/>
    </row>
    <row r="9" ht="29.15" customHeight="1" spans="1:4">
      <c r="A9" s="174" t="s">
        <v>122</v>
      </c>
      <c r="B9" s="101"/>
      <c r="C9" s="22" t="s">
        <v>123</v>
      </c>
      <c r="D9" s="101"/>
    </row>
    <row r="10" ht="29.15" customHeight="1" spans="1:4">
      <c r="A10" s="174" t="s">
        <v>124</v>
      </c>
      <c r="B10" s="101"/>
      <c r="C10" s="22" t="s">
        <v>125</v>
      </c>
      <c r="D10" s="101"/>
    </row>
    <row r="11" ht="29.15" customHeight="1" spans="1:4">
      <c r="A11" s="175" t="s">
        <v>126</v>
      </c>
      <c r="B11" s="176"/>
      <c r="C11" s="22" t="s">
        <v>127</v>
      </c>
      <c r="D11" s="101"/>
    </row>
    <row r="12" ht="29.15" customHeight="1" spans="1:4">
      <c r="A12" s="174" t="s">
        <v>120</v>
      </c>
      <c r="B12" s="154"/>
      <c r="C12" s="22" t="s">
        <v>128</v>
      </c>
      <c r="D12" s="101"/>
    </row>
    <row r="13" ht="29.15" customHeight="1" spans="1:4">
      <c r="A13" s="177" t="s">
        <v>122</v>
      </c>
      <c r="B13" s="154"/>
      <c r="C13" s="22" t="s">
        <v>129</v>
      </c>
      <c r="D13" s="101"/>
    </row>
    <row r="14" ht="29.15" customHeight="1" spans="1:4">
      <c r="A14" s="177" t="s">
        <v>124</v>
      </c>
      <c r="B14" s="176"/>
      <c r="C14" s="22" t="s">
        <v>130</v>
      </c>
      <c r="D14" s="101"/>
    </row>
    <row r="15" ht="29.15" customHeight="1" spans="1:4">
      <c r="A15" s="177"/>
      <c r="B15" s="176"/>
      <c r="C15" s="22" t="s">
        <v>131</v>
      </c>
      <c r="D15" s="101">
        <v>1430355.68</v>
      </c>
    </row>
    <row r="16" ht="29.15" customHeight="1" spans="1:4">
      <c r="A16" s="177"/>
      <c r="B16" s="176"/>
      <c r="C16" s="22" t="s">
        <v>132</v>
      </c>
      <c r="D16" s="101">
        <v>1173461.26</v>
      </c>
    </row>
    <row r="17" ht="29.15" customHeight="1" spans="1:4">
      <c r="A17" s="177"/>
      <c r="B17" s="176"/>
      <c r="C17" s="22" t="s">
        <v>133</v>
      </c>
      <c r="D17" s="101"/>
    </row>
    <row r="18" ht="29.15" customHeight="1" spans="1:4">
      <c r="A18" s="177"/>
      <c r="B18" s="176"/>
      <c r="C18" s="22" t="s">
        <v>134</v>
      </c>
      <c r="D18" s="101"/>
    </row>
    <row r="19" ht="29.15" customHeight="1" spans="1:4">
      <c r="A19" s="177"/>
      <c r="B19" s="176"/>
      <c r="C19" s="22" t="s">
        <v>135</v>
      </c>
      <c r="D19" s="101">
        <v>10328200.51</v>
      </c>
    </row>
    <row r="20" ht="29.15" customHeight="1" spans="1:4">
      <c r="A20" s="177"/>
      <c r="B20" s="176"/>
      <c r="C20" s="22" t="s">
        <v>136</v>
      </c>
      <c r="D20" s="101"/>
    </row>
    <row r="21" ht="29.15" customHeight="1" spans="1:4">
      <c r="A21" s="177"/>
      <c r="B21" s="176"/>
      <c r="C21" s="22" t="s">
        <v>137</v>
      </c>
      <c r="D21" s="101"/>
    </row>
    <row r="22" ht="29.15" customHeight="1" spans="1:4">
      <c r="A22" s="177"/>
      <c r="B22" s="176"/>
      <c r="C22" s="22" t="s">
        <v>138</v>
      </c>
      <c r="D22" s="101"/>
    </row>
    <row r="23" ht="29.15" customHeight="1" spans="1:4">
      <c r="A23" s="177"/>
      <c r="B23" s="176"/>
      <c r="C23" s="22" t="s">
        <v>139</v>
      </c>
      <c r="D23" s="101"/>
    </row>
    <row r="24" ht="29.15" customHeight="1" spans="1:4">
      <c r="A24" s="177"/>
      <c r="B24" s="176"/>
      <c r="C24" s="22" t="s">
        <v>140</v>
      </c>
      <c r="D24" s="101"/>
    </row>
    <row r="25" ht="29.15" customHeight="1" spans="1:4">
      <c r="A25" s="177"/>
      <c r="B25" s="176"/>
      <c r="C25" s="22" t="s">
        <v>141</v>
      </c>
      <c r="D25" s="101"/>
    </row>
    <row r="26" ht="29.15" customHeight="1" spans="1:4">
      <c r="A26" s="177"/>
      <c r="B26" s="176"/>
      <c r="C26" s="22" t="s">
        <v>142</v>
      </c>
      <c r="D26" s="101">
        <v>1039250.76</v>
      </c>
    </row>
    <row r="27" ht="29.15" customHeight="1" spans="1:4">
      <c r="A27" s="177"/>
      <c r="B27" s="176"/>
      <c r="C27" s="22" t="s">
        <v>143</v>
      </c>
      <c r="D27" s="101"/>
    </row>
    <row r="28" ht="29.15" customHeight="1" spans="1:4">
      <c r="A28" s="177"/>
      <c r="B28" s="176"/>
      <c r="C28" s="22" t="s">
        <v>144</v>
      </c>
      <c r="D28" s="101"/>
    </row>
    <row r="29" ht="29.15" customHeight="1" spans="1:4">
      <c r="A29" s="177"/>
      <c r="B29" s="176"/>
      <c r="C29" s="22" t="s">
        <v>145</v>
      </c>
      <c r="D29" s="101"/>
    </row>
    <row r="30" ht="29.15" customHeight="1" spans="1:4">
      <c r="A30" s="177"/>
      <c r="B30" s="176"/>
      <c r="C30" s="22" t="s">
        <v>146</v>
      </c>
      <c r="D30" s="101"/>
    </row>
    <row r="31" ht="29.15" customHeight="1" spans="1:4">
      <c r="A31" s="177"/>
      <c r="B31" s="176"/>
      <c r="C31" s="22" t="s">
        <v>147</v>
      </c>
      <c r="D31" s="101"/>
    </row>
    <row r="32" ht="29.15" customHeight="1" spans="1:4">
      <c r="A32" s="177"/>
      <c r="B32" s="176"/>
      <c r="C32" s="22" t="s">
        <v>148</v>
      </c>
      <c r="D32" s="101"/>
    </row>
    <row r="33" ht="29.15" customHeight="1" spans="1:4">
      <c r="A33" s="177"/>
      <c r="B33" s="176"/>
      <c r="C33" s="22" t="s">
        <v>149</v>
      </c>
      <c r="D33" s="101"/>
    </row>
    <row r="34" ht="29.15" customHeight="1" spans="1:4">
      <c r="A34" s="177"/>
      <c r="B34" s="176"/>
      <c r="C34" s="22" t="s">
        <v>150</v>
      </c>
      <c r="D34" s="101"/>
    </row>
    <row r="35" ht="29.15" customHeight="1" spans="1:4">
      <c r="A35" s="178"/>
      <c r="B35" s="176"/>
      <c r="C35" s="179" t="s">
        <v>151</v>
      </c>
      <c r="D35" s="176"/>
    </row>
    <row r="36" ht="29.15" customHeight="1" spans="1:4">
      <c r="A36" s="178" t="s">
        <v>152</v>
      </c>
      <c r="B36" s="176">
        <v>13971268.21</v>
      </c>
      <c r="C36" s="180" t="s">
        <v>54</v>
      </c>
      <c r="D36" s="176">
        <v>13971268.21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28"/>
  <sheetViews>
    <sheetView showZeros="0" workbookViewId="0">
      <selection activeCell="B32" sqref="B32"/>
    </sheetView>
  </sheetViews>
  <sheetFormatPr defaultColWidth="9.13888888888889" defaultRowHeight="14.25" customHeight="1" outlineLevelCol="6"/>
  <cols>
    <col min="1" max="7" width="23.6296296296296" customWidth="1"/>
  </cols>
  <sheetData>
    <row r="1" ht="12" customHeight="1" spans="1:7">
      <c r="D1" s="143"/>
      <c r="F1" s="118"/>
      <c r="G1" s="118" t="s">
        <v>153</v>
      </c>
    </row>
    <row r="2" ht="39" customHeight="1" spans="1:7">
      <c r="A2" s="4" t="s">
        <v>154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21"/>
      <c r="G3" s="121" t="s">
        <v>3</v>
      </c>
    </row>
    <row r="4" ht="20.25" customHeight="1" spans="1:7">
      <c r="A4" s="156" t="s">
        <v>155</v>
      </c>
      <c r="B4" s="157"/>
      <c r="C4" s="158" t="s">
        <v>59</v>
      </c>
      <c r="D4" s="12" t="s">
        <v>86</v>
      </c>
      <c r="E4" s="12"/>
      <c r="F4" s="13"/>
      <c r="G4" s="158" t="s">
        <v>87</v>
      </c>
    </row>
    <row r="5" ht="20.25" customHeight="1" spans="1:7">
      <c r="A5" s="159" t="s">
        <v>77</v>
      </c>
      <c r="B5" s="160" t="s">
        <v>78</v>
      </c>
      <c r="C5" s="110"/>
      <c r="D5" s="110" t="s">
        <v>61</v>
      </c>
      <c r="E5" s="110" t="s">
        <v>156</v>
      </c>
      <c r="F5" s="110" t="s">
        <v>157</v>
      </c>
      <c r="G5" s="110"/>
    </row>
    <row r="6" ht="13.5" customHeight="1" spans="1:7">
      <c r="A6" s="161" t="s">
        <v>158</v>
      </c>
      <c r="B6" s="161" t="s">
        <v>159</v>
      </c>
      <c r="C6" s="161" t="s">
        <v>160</v>
      </c>
      <c r="D6" s="122"/>
      <c r="E6" s="161" t="s">
        <v>161</v>
      </c>
      <c r="F6" s="161" t="s">
        <v>162</v>
      </c>
      <c r="G6" s="161" t="s">
        <v>163</v>
      </c>
    </row>
    <row r="7" ht="18" customHeight="1" spans="1:7">
      <c r="A7" s="162" t="s">
        <v>88</v>
      </c>
      <c r="B7" s="162" t="s">
        <v>89</v>
      </c>
      <c r="C7" s="163">
        <v>1430355.68</v>
      </c>
      <c r="D7" s="163">
        <v>1312995.68</v>
      </c>
      <c r="E7" s="163">
        <v>1312995.68</v>
      </c>
      <c r="F7" s="163"/>
      <c r="G7" s="163">
        <v>117360</v>
      </c>
    </row>
    <row r="8" ht="18" customHeight="1" spans="1:7">
      <c r="A8" s="164" t="s">
        <v>90</v>
      </c>
      <c r="B8" s="164" t="s">
        <v>164</v>
      </c>
      <c r="C8" s="163">
        <v>1312995.68</v>
      </c>
      <c r="D8" s="163">
        <v>1312995.68</v>
      </c>
      <c r="E8" s="163">
        <v>1312995.68</v>
      </c>
      <c r="F8" s="163"/>
      <c r="G8" s="163"/>
    </row>
    <row r="9" ht="18" customHeight="1" spans="1:7">
      <c r="A9" s="165" t="s">
        <v>91</v>
      </c>
      <c r="B9" s="165" t="s">
        <v>165</v>
      </c>
      <c r="C9" s="163">
        <v>1312995.68</v>
      </c>
      <c r="D9" s="163">
        <v>1312995.68</v>
      </c>
      <c r="E9" s="163">
        <v>1312995.68</v>
      </c>
      <c r="F9" s="163"/>
      <c r="G9" s="163"/>
    </row>
    <row r="10" ht="18" customHeight="1" spans="1:7">
      <c r="A10" s="164" t="s">
        <v>93</v>
      </c>
      <c r="B10" s="164" t="s">
        <v>166</v>
      </c>
      <c r="C10" s="163">
        <v>117360</v>
      </c>
      <c r="D10" s="163"/>
      <c r="E10" s="163"/>
      <c r="F10" s="163"/>
      <c r="G10" s="163">
        <v>117360</v>
      </c>
    </row>
    <row r="11" ht="18" customHeight="1" spans="1:7">
      <c r="A11" s="165" t="s">
        <v>94</v>
      </c>
      <c r="B11" s="165" t="s">
        <v>167</v>
      </c>
      <c r="C11" s="163">
        <v>117360</v>
      </c>
      <c r="D11" s="163"/>
      <c r="E11" s="163"/>
      <c r="F11" s="163"/>
      <c r="G11" s="163">
        <v>117360</v>
      </c>
    </row>
    <row r="12" ht="18" customHeight="1" spans="1:7">
      <c r="A12" s="162" t="s">
        <v>95</v>
      </c>
      <c r="B12" s="162" t="s">
        <v>96</v>
      </c>
      <c r="C12" s="163">
        <v>1173461.26</v>
      </c>
      <c r="D12" s="163">
        <v>1173461.26</v>
      </c>
      <c r="E12" s="163">
        <v>1173461.26</v>
      </c>
      <c r="F12" s="163"/>
      <c r="G12" s="163"/>
    </row>
    <row r="13" ht="18" customHeight="1" spans="1:7">
      <c r="A13" s="164" t="s">
        <v>97</v>
      </c>
      <c r="B13" s="164" t="s">
        <v>168</v>
      </c>
      <c r="C13" s="163">
        <v>1173461.26</v>
      </c>
      <c r="D13" s="163">
        <v>1173461.26</v>
      </c>
      <c r="E13" s="163">
        <v>1173461.26</v>
      </c>
      <c r="F13" s="163"/>
      <c r="G13" s="163"/>
    </row>
    <row r="14" ht="18" customHeight="1" spans="1:7">
      <c r="A14" s="165" t="s">
        <v>98</v>
      </c>
      <c r="B14" s="165" t="s">
        <v>169</v>
      </c>
      <c r="C14" s="163">
        <v>125446.5</v>
      </c>
      <c r="D14" s="163">
        <v>125446.5</v>
      </c>
      <c r="E14" s="163">
        <v>125446.5</v>
      </c>
      <c r="F14" s="163"/>
      <c r="G14" s="163"/>
    </row>
    <row r="15" ht="18" customHeight="1" spans="1:7">
      <c r="A15" s="165" t="s">
        <v>99</v>
      </c>
      <c r="B15" s="165" t="s">
        <v>170</v>
      </c>
      <c r="C15" s="163">
        <v>474678</v>
      </c>
      <c r="D15" s="163">
        <v>474678</v>
      </c>
      <c r="E15" s="163">
        <v>474678</v>
      </c>
      <c r="F15" s="163"/>
      <c r="G15" s="163"/>
    </row>
    <row r="16" ht="18" customHeight="1" spans="1:7">
      <c r="A16" s="165" t="s">
        <v>100</v>
      </c>
      <c r="B16" s="165" t="s">
        <v>171</v>
      </c>
      <c r="C16" s="163">
        <v>531532.32</v>
      </c>
      <c r="D16" s="163">
        <v>531532.32</v>
      </c>
      <c r="E16" s="163">
        <v>531532.32</v>
      </c>
      <c r="F16" s="163"/>
      <c r="G16" s="163"/>
    </row>
    <row r="17" ht="18" customHeight="1" spans="1:7">
      <c r="A17" s="165" t="s">
        <v>101</v>
      </c>
      <c r="B17" s="165" t="s">
        <v>172</v>
      </c>
      <c r="C17" s="163">
        <v>41804.44</v>
      </c>
      <c r="D17" s="163">
        <v>41804.44</v>
      </c>
      <c r="E17" s="163">
        <v>41804.44</v>
      </c>
      <c r="F17" s="163"/>
      <c r="G17" s="163"/>
    </row>
    <row r="18" ht="18" customHeight="1" spans="1:7">
      <c r="A18" s="162" t="s">
        <v>102</v>
      </c>
      <c r="B18" s="162" t="s">
        <v>103</v>
      </c>
      <c r="C18" s="163">
        <v>10328200.51</v>
      </c>
      <c r="D18" s="163">
        <v>9600520.51</v>
      </c>
      <c r="E18" s="163">
        <v>8863894.75</v>
      </c>
      <c r="F18" s="163">
        <v>736625.76</v>
      </c>
      <c r="G18" s="163">
        <v>727680</v>
      </c>
    </row>
    <row r="19" ht="18" customHeight="1" spans="1:7">
      <c r="A19" s="164" t="s">
        <v>104</v>
      </c>
      <c r="B19" s="164" t="s">
        <v>173</v>
      </c>
      <c r="C19" s="163">
        <v>10328200.51</v>
      </c>
      <c r="D19" s="163">
        <v>9600520.51</v>
      </c>
      <c r="E19" s="163">
        <v>8863894.75</v>
      </c>
      <c r="F19" s="163">
        <v>736625.76</v>
      </c>
      <c r="G19" s="163">
        <v>727680</v>
      </c>
    </row>
    <row r="20" ht="18" customHeight="1" spans="1:7">
      <c r="A20" s="165" t="s">
        <v>105</v>
      </c>
      <c r="B20" s="165" t="s">
        <v>174</v>
      </c>
      <c r="C20" s="163">
        <v>2298732.23</v>
      </c>
      <c r="D20" s="163">
        <v>2298732.23</v>
      </c>
      <c r="E20" s="163">
        <v>1849224.47</v>
      </c>
      <c r="F20" s="163">
        <v>449507.76</v>
      </c>
      <c r="G20" s="163"/>
    </row>
    <row r="21" ht="18" customHeight="1" spans="1:7">
      <c r="A21" s="165" t="s">
        <v>106</v>
      </c>
      <c r="B21" s="165" t="s">
        <v>175</v>
      </c>
      <c r="C21" s="163">
        <v>7550188.28</v>
      </c>
      <c r="D21" s="163">
        <v>7301788.28</v>
      </c>
      <c r="E21" s="163">
        <v>7014670.28</v>
      </c>
      <c r="F21" s="163">
        <v>287118</v>
      </c>
      <c r="G21" s="163">
        <v>248400</v>
      </c>
    </row>
    <row r="22" ht="18" customHeight="1" spans="1:7">
      <c r="A22" s="165" t="s">
        <v>107</v>
      </c>
      <c r="B22" s="165" t="s">
        <v>176</v>
      </c>
      <c r="C22" s="163">
        <v>50000</v>
      </c>
      <c r="D22" s="163"/>
      <c r="E22" s="163"/>
      <c r="F22" s="163"/>
      <c r="G22" s="163">
        <v>50000</v>
      </c>
    </row>
    <row r="23" ht="18" customHeight="1" spans="1:7">
      <c r="A23" s="165" t="s">
        <v>108</v>
      </c>
      <c r="B23" s="165" t="s">
        <v>177</v>
      </c>
      <c r="C23" s="163">
        <v>419280</v>
      </c>
      <c r="D23" s="163"/>
      <c r="E23" s="163"/>
      <c r="F23" s="163"/>
      <c r="G23" s="163">
        <v>419280</v>
      </c>
    </row>
    <row r="24" ht="18" customHeight="1" spans="1:7">
      <c r="A24" s="165" t="s">
        <v>109</v>
      </c>
      <c r="B24" s="165" t="s">
        <v>178</v>
      </c>
      <c r="C24" s="163">
        <v>10000</v>
      </c>
      <c r="D24" s="163"/>
      <c r="E24" s="163"/>
      <c r="F24" s="163"/>
      <c r="G24" s="163">
        <v>10000</v>
      </c>
    </row>
    <row r="25" ht="18" customHeight="1" spans="1:7">
      <c r="A25" s="162" t="s">
        <v>110</v>
      </c>
      <c r="B25" s="162" t="s">
        <v>111</v>
      </c>
      <c r="C25" s="163">
        <v>1039250.76</v>
      </c>
      <c r="D25" s="163">
        <v>1039250.76</v>
      </c>
      <c r="E25" s="163">
        <v>1039250.76</v>
      </c>
      <c r="F25" s="163"/>
      <c r="G25" s="163"/>
    </row>
    <row r="26" ht="18" customHeight="1" spans="1:7">
      <c r="A26" s="164" t="s">
        <v>112</v>
      </c>
      <c r="B26" s="164" t="s">
        <v>179</v>
      </c>
      <c r="C26" s="163">
        <v>1039250.76</v>
      </c>
      <c r="D26" s="163">
        <v>1039250.76</v>
      </c>
      <c r="E26" s="163">
        <v>1039250.76</v>
      </c>
      <c r="F26" s="163"/>
      <c r="G26" s="163"/>
    </row>
    <row r="27" ht="18" customHeight="1" spans="1:7">
      <c r="A27" s="165" t="s">
        <v>113</v>
      </c>
      <c r="B27" s="165" t="s">
        <v>180</v>
      </c>
      <c r="C27" s="163">
        <v>1039250.76</v>
      </c>
      <c r="D27" s="163">
        <v>1039250.76</v>
      </c>
      <c r="E27" s="163">
        <v>1039250.76</v>
      </c>
      <c r="F27" s="163"/>
      <c r="G27" s="163"/>
    </row>
    <row r="28" ht="18" customHeight="1" spans="1:7">
      <c r="A28" s="166" t="s">
        <v>114</v>
      </c>
      <c r="B28" s="167" t="s">
        <v>114</v>
      </c>
      <c r="C28" s="168">
        <v>13971268.21</v>
      </c>
      <c r="D28" s="163">
        <v>13126228.21</v>
      </c>
      <c r="E28" s="168">
        <v>12389602.45</v>
      </c>
      <c r="F28" s="168">
        <v>736625.76</v>
      </c>
      <c r="G28" s="168">
        <v>845040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7"/>
  <sheetViews>
    <sheetView showZeros="0" workbookViewId="0">
      <selection activeCell="C14" sqref="C14"/>
    </sheetView>
  </sheetViews>
  <sheetFormatPr defaultColWidth="9.13888888888889" defaultRowHeight="14.25" customHeight="1" outlineLevelRow="6" outlineLevelCol="5"/>
  <cols>
    <col min="1" max="1" width="27.4259259259259" customWidth="1"/>
    <col min="2" max="6" width="31.1759259259259" customWidth="1"/>
  </cols>
  <sheetData>
    <row r="1" ht="12" customHeight="1" spans="1:6">
      <c r="A1" s="150"/>
      <c r="B1" s="150"/>
      <c r="C1" s="69"/>
      <c r="F1" s="68" t="s">
        <v>181</v>
      </c>
    </row>
    <row r="2" ht="25.5" customHeight="1" spans="1:6">
      <c r="A2" s="151" t="s">
        <v>182</v>
      </c>
      <c r="B2" s="151"/>
      <c r="C2" s="151"/>
      <c r="D2" s="151"/>
      <c r="E2" s="151"/>
      <c r="F2" s="151"/>
    </row>
    <row r="3" ht="15.75" customHeight="1" spans="1:6">
      <c r="A3" s="218" t="s">
        <v>2</v>
      </c>
      <c r="B3" s="150"/>
      <c r="C3" s="69"/>
      <c r="F3" s="68" t="s">
        <v>183</v>
      </c>
    </row>
    <row r="4" ht="19.5" customHeight="1" spans="1:6">
      <c r="A4" s="10" t="s">
        <v>184</v>
      </c>
      <c r="B4" s="16" t="s">
        <v>185</v>
      </c>
      <c r="C4" s="11" t="s">
        <v>186</v>
      </c>
      <c r="D4" s="12"/>
      <c r="E4" s="13"/>
      <c r="F4" s="16" t="s">
        <v>187</v>
      </c>
    </row>
    <row r="5" ht="19.5" customHeight="1" spans="1:6">
      <c r="A5" s="18"/>
      <c r="B5" s="19"/>
      <c r="C5" s="122" t="s">
        <v>61</v>
      </c>
      <c r="D5" s="122" t="s">
        <v>188</v>
      </c>
      <c r="E5" s="122" t="s">
        <v>189</v>
      </c>
      <c r="F5" s="19"/>
    </row>
    <row r="6" ht="18.75" customHeight="1" spans="1:6">
      <c r="A6" s="152">
        <v>1</v>
      </c>
      <c r="B6" s="152">
        <v>2</v>
      </c>
      <c r="C6" s="153">
        <v>3</v>
      </c>
      <c r="D6" s="152">
        <v>4</v>
      </c>
      <c r="E6" s="152">
        <v>5</v>
      </c>
      <c r="F6" s="152">
        <v>6</v>
      </c>
    </row>
    <row r="7" ht="18.75" customHeight="1" spans="1:6">
      <c r="A7" s="154">
        <v>221000</v>
      </c>
      <c r="B7" s="154"/>
      <c r="C7" s="155">
        <v>216000</v>
      </c>
      <c r="D7" s="154"/>
      <c r="E7" s="154">
        <v>216000</v>
      </c>
      <c r="F7" s="154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W47"/>
  <sheetViews>
    <sheetView showZeros="0" topLeftCell="D18" workbookViewId="0">
      <selection activeCell="F42" sqref="F42"/>
    </sheetView>
  </sheetViews>
  <sheetFormatPr defaultColWidth="8.75" defaultRowHeight="14.25" customHeight="1"/>
  <cols>
    <col min="1" max="1" width="26.6666666666667" customWidth="1"/>
    <col min="2" max="2" width="21.4444444444444" customWidth="1"/>
    <col min="3" max="3" width="17.2222222222222" customWidth="1"/>
    <col min="4" max="4" width="8.75" customWidth="1"/>
    <col min="5" max="5" width="30.4444444444444" customWidth="1"/>
    <col min="6" max="6" width="8.75" customWidth="1"/>
    <col min="7" max="7" width="26.6666666666667" customWidth="1"/>
    <col min="8" max="9" width="15.2222222222222" customWidth="1"/>
    <col min="10" max="11" width="8.75" customWidth="1"/>
    <col min="12" max="12" width="15.2222222222222" customWidth="1"/>
    <col min="13" max="16384" width="8.75" customWidth="1"/>
  </cols>
  <sheetData>
    <row r="1" ht="13.5" customHeight="1" spans="1:23">
      <c r="D1" s="2"/>
      <c r="E1" s="2"/>
      <c r="F1" s="2"/>
      <c r="G1" s="2"/>
      <c r="U1" s="143"/>
      <c r="W1" s="118" t="s">
        <v>190</v>
      </c>
    </row>
    <row r="2" ht="27.75" customHeight="1" spans="1:23">
      <c r="A2" s="28" t="s">
        <v>191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218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43"/>
      <c r="W3" s="121" t="s">
        <v>183</v>
      </c>
    </row>
    <row r="4" ht="21.75" customHeight="1" spans="1:23">
      <c r="A4" s="9" t="s">
        <v>192</v>
      </c>
      <c r="B4" s="9" t="s">
        <v>193</v>
      </c>
      <c r="C4" s="9" t="s">
        <v>194</v>
      </c>
      <c r="D4" s="10" t="s">
        <v>195</v>
      </c>
      <c r="E4" s="10" t="s">
        <v>196</v>
      </c>
      <c r="F4" s="10" t="s">
        <v>197</v>
      </c>
      <c r="G4" s="10" t="s">
        <v>198</v>
      </c>
      <c r="H4" s="122" t="s">
        <v>199</v>
      </c>
      <c r="I4" s="122"/>
      <c r="J4" s="122"/>
      <c r="K4" s="122"/>
      <c r="L4" s="132"/>
      <c r="M4" s="132"/>
      <c r="N4" s="132"/>
      <c r="O4" s="132"/>
      <c r="P4" s="132"/>
      <c r="Q4" s="57"/>
      <c r="R4" s="122"/>
      <c r="S4" s="122"/>
      <c r="T4" s="122"/>
      <c r="U4" s="122"/>
      <c r="V4" s="122"/>
      <c r="W4" s="122"/>
    </row>
    <row r="5" ht="21.75" customHeight="1" spans="1:23">
      <c r="A5" s="14"/>
      <c r="B5" s="14"/>
      <c r="C5" s="14"/>
      <c r="D5" s="15"/>
      <c r="E5" s="15"/>
      <c r="F5" s="15"/>
      <c r="G5" s="15"/>
      <c r="H5" s="122" t="s">
        <v>59</v>
      </c>
      <c r="I5" s="57" t="s">
        <v>62</v>
      </c>
      <c r="J5" s="57"/>
      <c r="K5" s="57"/>
      <c r="L5" s="132"/>
      <c r="M5" s="132"/>
      <c r="N5" s="132" t="s">
        <v>200</v>
      </c>
      <c r="O5" s="132"/>
      <c r="P5" s="132"/>
      <c r="Q5" s="57" t="s">
        <v>65</v>
      </c>
      <c r="R5" s="122" t="s">
        <v>80</v>
      </c>
      <c r="S5" s="57"/>
      <c r="T5" s="57"/>
      <c r="U5" s="57"/>
      <c r="V5" s="57"/>
      <c r="W5" s="57"/>
    </row>
    <row r="6" ht="15" customHeight="1" spans="1:23">
      <c r="A6" s="17"/>
      <c r="B6" s="17"/>
      <c r="C6" s="17"/>
      <c r="D6" s="18"/>
      <c r="E6" s="18"/>
      <c r="F6" s="18"/>
      <c r="G6" s="18"/>
      <c r="H6" s="122"/>
      <c r="I6" s="57" t="s">
        <v>201</v>
      </c>
      <c r="J6" s="57" t="s">
        <v>202</v>
      </c>
      <c r="K6" s="57" t="s">
        <v>203</v>
      </c>
      <c r="L6" s="144" t="s">
        <v>204</v>
      </c>
      <c r="M6" s="144" t="s">
        <v>205</v>
      </c>
      <c r="N6" s="144" t="s">
        <v>62</v>
      </c>
      <c r="O6" s="144" t="s">
        <v>63</v>
      </c>
      <c r="P6" s="144" t="s">
        <v>64</v>
      </c>
      <c r="Q6" s="57"/>
      <c r="R6" s="57" t="s">
        <v>61</v>
      </c>
      <c r="S6" s="57" t="s">
        <v>72</v>
      </c>
      <c r="T6" s="57" t="s">
        <v>206</v>
      </c>
      <c r="U6" s="57" t="s">
        <v>68</v>
      </c>
      <c r="V6" s="57" t="s">
        <v>69</v>
      </c>
      <c r="W6" s="57" t="s">
        <v>70</v>
      </c>
    </row>
    <row r="7" ht="27.75" customHeight="1" spans="1:23">
      <c r="A7" s="17"/>
      <c r="B7" s="17"/>
      <c r="C7" s="17"/>
      <c r="D7" s="18"/>
      <c r="E7" s="18"/>
      <c r="F7" s="18"/>
      <c r="G7" s="18"/>
      <c r="H7" s="122"/>
      <c r="I7" s="57"/>
      <c r="J7" s="57"/>
      <c r="K7" s="57"/>
      <c r="L7" s="144"/>
      <c r="M7" s="144"/>
      <c r="N7" s="144"/>
      <c r="O7" s="144"/>
      <c r="P7" s="144"/>
      <c r="Q7" s="57"/>
      <c r="R7" s="57"/>
      <c r="S7" s="57"/>
      <c r="T7" s="57"/>
      <c r="U7" s="57"/>
      <c r="V7" s="57"/>
      <c r="W7" s="57"/>
    </row>
    <row r="8" s="127" customFormat="1" ht="15" customHeight="1" spans="1:23">
      <c r="A8" s="145">
        <v>1</v>
      </c>
      <c r="B8" s="145">
        <v>2</v>
      </c>
      <c r="C8" s="145">
        <v>3</v>
      </c>
      <c r="D8" s="145">
        <v>4</v>
      </c>
      <c r="E8" s="145">
        <v>5</v>
      </c>
      <c r="F8" s="145">
        <v>6</v>
      </c>
      <c r="G8" s="145">
        <v>7</v>
      </c>
      <c r="H8" s="145">
        <v>8</v>
      </c>
      <c r="I8" s="145">
        <v>9</v>
      </c>
      <c r="J8" s="145">
        <v>10</v>
      </c>
      <c r="K8" s="145">
        <v>11</v>
      </c>
      <c r="L8" s="145">
        <v>12</v>
      </c>
      <c r="M8" s="145">
        <v>13</v>
      </c>
      <c r="N8" s="145">
        <v>14</v>
      </c>
      <c r="O8" s="145">
        <v>15</v>
      </c>
      <c r="P8" s="145">
        <v>16</v>
      </c>
      <c r="Q8" s="145">
        <v>17</v>
      </c>
      <c r="R8" s="145">
        <v>18</v>
      </c>
      <c r="S8" s="145">
        <v>19</v>
      </c>
      <c r="T8" s="145">
        <v>20</v>
      </c>
      <c r="U8" s="145">
        <v>21</v>
      </c>
      <c r="V8" s="145">
        <v>22</v>
      </c>
      <c r="W8" s="145">
        <v>23</v>
      </c>
    </row>
    <row r="9" ht="25" customHeight="1" spans="1:23">
      <c r="A9" s="146" t="s">
        <v>74</v>
      </c>
      <c r="B9" s="146"/>
      <c r="C9" s="146"/>
      <c r="D9" s="146"/>
      <c r="E9" s="146"/>
      <c r="F9" s="146"/>
      <c r="G9" s="146"/>
      <c r="H9" s="137"/>
      <c r="I9" s="137"/>
      <c r="J9" s="137"/>
      <c r="K9" s="147"/>
      <c r="L9" s="137"/>
      <c r="M9" s="147"/>
      <c r="N9" s="147"/>
      <c r="O9" s="147"/>
      <c r="P9" s="147"/>
      <c r="Q9" s="137"/>
      <c r="R9" s="137"/>
      <c r="S9" s="137"/>
      <c r="T9" s="137"/>
      <c r="U9" s="137"/>
      <c r="V9" s="137"/>
      <c r="W9" s="137"/>
    </row>
    <row r="10" ht="25" customHeight="1" spans="1:23">
      <c r="A10" s="146" t="s">
        <v>74</v>
      </c>
      <c r="B10" s="146" t="s">
        <v>207</v>
      </c>
      <c r="C10" s="146" t="s">
        <v>208</v>
      </c>
      <c r="D10" s="146" t="s">
        <v>105</v>
      </c>
      <c r="E10" s="146" t="s">
        <v>174</v>
      </c>
      <c r="F10" s="146" t="s">
        <v>209</v>
      </c>
      <c r="G10" s="146" t="s">
        <v>210</v>
      </c>
      <c r="H10" s="137">
        <v>534672</v>
      </c>
      <c r="I10" s="137">
        <v>534672</v>
      </c>
      <c r="J10" s="137"/>
      <c r="K10" s="147"/>
      <c r="L10" s="137">
        <v>534672</v>
      </c>
      <c r="M10" s="147"/>
      <c r="N10" s="148"/>
      <c r="O10" s="148"/>
      <c r="P10" s="148"/>
      <c r="Q10" s="137"/>
      <c r="R10" s="137"/>
      <c r="S10" s="137"/>
      <c r="T10" s="137"/>
      <c r="U10" s="137"/>
      <c r="V10" s="137"/>
      <c r="W10" s="137"/>
    </row>
    <row r="11" ht="25" customHeight="1" spans="1:23">
      <c r="A11" s="146" t="s">
        <v>74</v>
      </c>
      <c r="B11" s="146" t="s">
        <v>211</v>
      </c>
      <c r="C11" s="146" t="s">
        <v>212</v>
      </c>
      <c r="D11" s="146" t="s">
        <v>106</v>
      </c>
      <c r="E11" s="146" t="s">
        <v>175</v>
      </c>
      <c r="F11" s="146" t="s">
        <v>209</v>
      </c>
      <c r="G11" s="146" t="s">
        <v>210</v>
      </c>
      <c r="H11" s="137">
        <v>2222484</v>
      </c>
      <c r="I11" s="137">
        <v>2222484</v>
      </c>
      <c r="J11" s="149"/>
      <c r="K11" s="149"/>
      <c r="L11" s="137">
        <v>2222484</v>
      </c>
      <c r="M11" s="149"/>
      <c r="N11" s="148"/>
      <c r="O11" s="148"/>
      <c r="P11" s="148"/>
      <c r="Q11" s="137"/>
      <c r="R11" s="137"/>
      <c r="S11" s="137"/>
      <c r="T11" s="137"/>
      <c r="U11" s="137"/>
      <c r="V11" s="137"/>
      <c r="W11" s="137"/>
    </row>
    <row r="12" ht="25" customHeight="1" spans="1:23">
      <c r="A12" s="146" t="s">
        <v>74</v>
      </c>
      <c r="B12" s="146" t="s">
        <v>211</v>
      </c>
      <c r="C12" s="146" t="s">
        <v>212</v>
      </c>
      <c r="D12" s="146" t="s">
        <v>106</v>
      </c>
      <c r="E12" s="146" t="s">
        <v>175</v>
      </c>
      <c r="F12" s="146" t="s">
        <v>213</v>
      </c>
      <c r="G12" s="146" t="s">
        <v>214</v>
      </c>
      <c r="H12" s="137">
        <v>805320</v>
      </c>
      <c r="I12" s="137">
        <v>805320</v>
      </c>
      <c r="J12" s="149"/>
      <c r="K12" s="149"/>
      <c r="L12" s="137">
        <v>805320</v>
      </c>
      <c r="M12" s="149"/>
      <c r="N12" s="148"/>
      <c r="O12" s="148"/>
      <c r="P12" s="148"/>
      <c r="Q12" s="137"/>
      <c r="R12" s="137"/>
      <c r="S12" s="137"/>
      <c r="T12" s="137"/>
      <c r="U12" s="137"/>
      <c r="V12" s="137"/>
      <c r="W12" s="137"/>
    </row>
    <row r="13" ht="25" customHeight="1" spans="1:23">
      <c r="A13" s="146" t="s">
        <v>74</v>
      </c>
      <c r="B13" s="146" t="s">
        <v>207</v>
      </c>
      <c r="C13" s="146" t="s">
        <v>208</v>
      </c>
      <c r="D13" s="146" t="s">
        <v>105</v>
      </c>
      <c r="E13" s="146" t="s">
        <v>174</v>
      </c>
      <c r="F13" s="146" t="s">
        <v>213</v>
      </c>
      <c r="G13" s="146" t="s">
        <v>214</v>
      </c>
      <c r="H13" s="137">
        <v>918708</v>
      </c>
      <c r="I13" s="137">
        <v>918708</v>
      </c>
      <c r="J13" s="149"/>
      <c r="K13" s="149"/>
      <c r="L13" s="137">
        <v>918708</v>
      </c>
      <c r="M13" s="149"/>
      <c r="N13" s="148"/>
      <c r="O13" s="148"/>
      <c r="P13" s="148"/>
      <c r="Q13" s="137"/>
      <c r="R13" s="137"/>
      <c r="S13" s="137"/>
      <c r="T13" s="137"/>
      <c r="U13" s="137"/>
      <c r="V13" s="137"/>
      <c r="W13" s="137"/>
    </row>
    <row r="14" ht="25" customHeight="1" spans="1:23">
      <c r="A14" s="146" t="s">
        <v>74</v>
      </c>
      <c r="B14" s="146" t="s">
        <v>207</v>
      </c>
      <c r="C14" s="146" t="s">
        <v>208</v>
      </c>
      <c r="D14" s="146" t="s">
        <v>105</v>
      </c>
      <c r="E14" s="146" t="s">
        <v>174</v>
      </c>
      <c r="F14" s="146" t="s">
        <v>215</v>
      </c>
      <c r="G14" s="146" t="s">
        <v>216</v>
      </c>
      <c r="H14" s="137">
        <v>44556</v>
      </c>
      <c r="I14" s="137">
        <v>44556</v>
      </c>
      <c r="J14" s="149"/>
      <c r="K14" s="149"/>
      <c r="L14" s="137">
        <v>44556</v>
      </c>
      <c r="M14" s="149"/>
      <c r="N14" s="148"/>
      <c r="O14" s="148"/>
      <c r="P14" s="148"/>
      <c r="Q14" s="137"/>
      <c r="R14" s="137"/>
      <c r="S14" s="137"/>
      <c r="T14" s="137"/>
      <c r="U14" s="137"/>
      <c r="V14" s="137"/>
      <c r="W14" s="137"/>
    </row>
    <row r="15" ht="25" customHeight="1" spans="1:23">
      <c r="A15" s="146" t="s">
        <v>74</v>
      </c>
      <c r="B15" s="146" t="s">
        <v>217</v>
      </c>
      <c r="C15" s="146" t="s">
        <v>218</v>
      </c>
      <c r="D15" s="146" t="s">
        <v>105</v>
      </c>
      <c r="E15" s="146" t="s">
        <v>174</v>
      </c>
      <c r="F15" s="146" t="s">
        <v>215</v>
      </c>
      <c r="G15" s="146" t="s">
        <v>216</v>
      </c>
      <c r="H15" s="137">
        <v>349140</v>
      </c>
      <c r="I15" s="137">
        <v>349140</v>
      </c>
      <c r="J15" s="149"/>
      <c r="K15" s="149"/>
      <c r="L15" s="137">
        <v>349140</v>
      </c>
      <c r="M15" s="149"/>
      <c r="N15" s="148"/>
      <c r="O15" s="148"/>
      <c r="P15" s="148"/>
      <c r="Q15" s="137"/>
      <c r="R15" s="137"/>
      <c r="S15" s="137"/>
      <c r="T15" s="137"/>
      <c r="U15" s="137"/>
      <c r="V15" s="137"/>
      <c r="W15" s="137"/>
    </row>
    <row r="16" ht="25" customHeight="1" spans="1:23">
      <c r="A16" s="146" t="s">
        <v>74</v>
      </c>
      <c r="B16" s="146" t="s">
        <v>211</v>
      </c>
      <c r="C16" s="146" t="s">
        <v>212</v>
      </c>
      <c r="D16" s="146" t="s">
        <v>106</v>
      </c>
      <c r="E16" s="146" t="s">
        <v>175</v>
      </c>
      <c r="F16" s="146" t="s">
        <v>219</v>
      </c>
      <c r="G16" s="146" t="s">
        <v>220</v>
      </c>
      <c r="H16" s="137">
        <v>185207</v>
      </c>
      <c r="I16" s="137">
        <v>185207</v>
      </c>
      <c r="J16" s="149"/>
      <c r="K16" s="149"/>
      <c r="L16" s="137">
        <v>185207</v>
      </c>
      <c r="M16" s="149"/>
      <c r="N16" s="148"/>
      <c r="O16" s="148"/>
      <c r="P16" s="148"/>
      <c r="Q16" s="137"/>
      <c r="R16" s="137"/>
      <c r="S16" s="137"/>
      <c r="T16" s="137"/>
      <c r="U16" s="137"/>
      <c r="V16" s="137"/>
      <c r="W16" s="137"/>
    </row>
    <row r="17" ht="25" customHeight="1" spans="1:23">
      <c r="A17" s="146" t="s">
        <v>74</v>
      </c>
      <c r="B17" s="146" t="s">
        <v>211</v>
      </c>
      <c r="C17" s="146" t="s">
        <v>212</v>
      </c>
      <c r="D17" s="146" t="s">
        <v>106</v>
      </c>
      <c r="E17" s="146" t="s">
        <v>175</v>
      </c>
      <c r="F17" s="146" t="s">
        <v>219</v>
      </c>
      <c r="G17" s="146" t="s">
        <v>220</v>
      </c>
      <c r="H17" s="137">
        <v>2505456</v>
      </c>
      <c r="I17" s="137">
        <v>2505456</v>
      </c>
      <c r="J17" s="149"/>
      <c r="K17" s="149"/>
      <c r="L17" s="137">
        <v>2505456</v>
      </c>
      <c r="M17" s="149"/>
      <c r="N17" s="148"/>
      <c r="O17" s="148"/>
      <c r="P17" s="148"/>
      <c r="Q17" s="137"/>
      <c r="R17" s="137"/>
      <c r="S17" s="137"/>
      <c r="T17" s="137"/>
      <c r="U17" s="137"/>
      <c r="V17" s="137"/>
      <c r="W17" s="137"/>
    </row>
    <row r="18" ht="25" customHeight="1" spans="1:23">
      <c r="A18" s="146" t="s">
        <v>74</v>
      </c>
      <c r="B18" s="146" t="s">
        <v>221</v>
      </c>
      <c r="C18" s="146" t="s">
        <v>222</v>
      </c>
      <c r="D18" s="146" t="s">
        <v>106</v>
      </c>
      <c r="E18" s="146" t="s">
        <v>175</v>
      </c>
      <c r="F18" s="146" t="s">
        <v>219</v>
      </c>
      <c r="G18" s="146" t="s">
        <v>220</v>
      </c>
      <c r="H18" s="137">
        <v>1251900</v>
      </c>
      <c r="I18" s="137">
        <v>1251900</v>
      </c>
      <c r="J18" s="149"/>
      <c r="K18" s="149"/>
      <c r="L18" s="137">
        <v>1251900</v>
      </c>
      <c r="M18" s="149"/>
      <c r="N18" s="148"/>
      <c r="O18" s="148"/>
      <c r="P18" s="148"/>
      <c r="Q18" s="137"/>
      <c r="R18" s="137"/>
      <c r="S18" s="137"/>
      <c r="T18" s="137"/>
      <c r="U18" s="137"/>
      <c r="V18" s="137"/>
      <c r="W18" s="137"/>
    </row>
    <row r="19" ht="25" customHeight="1" spans="1:23">
      <c r="A19" s="146" t="s">
        <v>74</v>
      </c>
      <c r="B19" s="146" t="s">
        <v>223</v>
      </c>
      <c r="C19" s="146" t="s">
        <v>224</v>
      </c>
      <c r="D19" s="146" t="s">
        <v>91</v>
      </c>
      <c r="E19" s="146" t="s">
        <v>165</v>
      </c>
      <c r="F19" s="146" t="s">
        <v>225</v>
      </c>
      <c r="G19" s="146" t="s">
        <v>226</v>
      </c>
      <c r="H19" s="137">
        <v>1312995.68</v>
      </c>
      <c r="I19" s="137">
        <v>1312995.68</v>
      </c>
      <c r="J19" s="149"/>
      <c r="K19" s="149"/>
      <c r="L19" s="137">
        <v>1312995.68</v>
      </c>
      <c r="M19" s="149"/>
      <c r="N19" s="148"/>
      <c r="O19" s="148"/>
      <c r="P19" s="148"/>
      <c r="Q19" s="137"/>
      <c r="R19" s="137"/>
      <c r="S19" s="137"/>
      <c r="T19" s="137"/>
      <c r="U19" s="137"/>
      <c r="V19" s="137"/>
      <c r="W19" s="137"/>
    </row>
    <row r="20" ht="25" customHeight="1" spans="1:23">
      <c r="A20" s="146" t="s">
        <v>74</v>
      </c>
      <c r="B20" s="146" t="s">
        <v>223</v>
      </c>
      <c r="C20" s="146" t="s">
        <v>224</v>
      </c>
      <c r="D20" s="146" t="s">
        <v>98</v>
      </c>
      <c r="E20" s="146" t="s">
        <v>169</v>
      </c>
      <c r="F20" s="146" t="s">
        <v>227</v>
      </c>
      <c r="G20" s="146" t="s">
        <v>228</v>
      </c>
      <c r="H20" s="137">
        <v>125446.5</v>
      </c>
      <c r="I20" s="137">
        <v>125446.5</v>
      </c>
      <c r="J20" s="149"/>
      <c r="K20" s="149"/>
      <c r="L20" s="137">
        <v>125446.5</v>
      </c>
      <c r="M20" s="149"/>
      <c r="N20" s="148"/>
      <c r="O20" s="148"/>
      <c r="P20" s="148"/>
      <c r="Q20" s="137"/>
      <c r="R20" s="137"/>
      <c r="S20" s="137"/>
      <c r="T20" s="137"/>
      <c r="U20" s="137"/>
      <c r="V20" s="137"/>
      <c r="W20" s="137"/>
    </row>
    <row r="21" ht="25" customHeight="1" spans="1:23">
      <c r="A21" s="146" t="s">
        <v>74</v>
      </c>
      <c r="B21" s="146" t="s">
        <v>223</v>
      </c>
      <c r="C21" s="146" t="s">
        <v>224</v>
      </c>
      <c r="D21" s="146" t="s">
        <v>99</v>
      </c>
      <c r="E21" s="146" t="s">
        <v>170</v>
      </c>
      <c r="F21" s="146" t="s">
        <v>227</v>
      </c>
      <c r="G21" s="146" t="s">
        <v>228</v>
      </c>
      <c r="H21" s="137">
        <v>474678</v>
      </c>
      <c r="I21" s="137">
        <v>474678</v>
      </c>
      <c r="J21" s="149"/>
      <c r="K21" s="149"/>
      <c r="L21" s="137">
        <v>474678</v>
      </c>
      <c r="M21" s="149"/>
      <c r="N21" s="148"/>
      <c r="O21" s="148"/>
      <c r="P21" s="148"/>
      <c r="Q21" s="137"/>
      <c r="R21" s="137"/>
      <c r="S21" s="137"/>
      <c r="T21" s="137"/>
      <c r="U21" s="137"/>
      <c r="V21" s="137"/>
      <c r="W21" s="137"/>
    </row>
    <row r="22" ht="25" customHeight="1" spans="1:23">
      <c r="A22" s="146" t="s">
        <v>74</v>
      </c>
      <c r="B22" s="146" t="s">
        <v>223</v>
      </c>
      <c r="C22" s="146" t="s">
        <v>224</v>
      </c>
      <c r="D22" s="146" t="s">
        <v>100</v>
      </c>
      <c r="E22" s="146" t="s">
        <v>171</v>
      </c>
      <c r="F22" s="146" t="s">
        <v>229</v>
      </c>
      <c r="G22" s="146" t="s">
        <v>230</v>
      </c>
      <c r="H22" s="137">
        <v>320066.4</v>
      </c>
      <c r="I22" s="137">
        <v>320066.4</v>
      </c>
      <c r="J22" s="149"/>
      <c r="K22" s="149"/>
      <c r="L22" s="137">
        <v>320066.4</v>
      </c>
      <c r="M22" s="149"/>
      <c r="N22" s="148"/>
      <c r="O22" s="148"/>
      <c r="P22" s="148"/>
      <c r="Q22" s="137"/>
      <c r="R22" s="137"/>
      <c r="S22" s="137"/>
      <c r="T22" s="137"/>
      <c r="U22" s="137"/>
      <c r="V22" s="137"/>
      <c r="W22" s="137"/>
    </row>
    <row r="23" ht="25" customHeight="1" spans="1:23">
      <c r="A23" s="146" t="s">
        <v>74</v>
      </c>
      <c r="B23" s="146" t="s">
        <v>223</v>
      </c>
      <c r="C23" s="146" t="s">
        <v>224</v>
      </c>
      <c r="D23" s="146" t="s">
        <v>100</v>
      </c>
      <c r="E23" s="146" t="s">
        <v>171</v>
      </c>
      <c r="F23" s="146" t="s">
        <v>229</v>
      </c>
      <c r="G23" s="146" t="s">
        <v>230</v>
      </c>
      <c r="H23" s="137">
        <v>211465.92</v>
      </c>
      <c r="I23" s="137">
        <v>211465.92</v>
      </c>
      <c r="J23" s="149"/>
      <c r="K23" s="149"/>
      <c r="L23" s="137">
        <v>211465.92</v>
      </c>
      <c r="M23" s="149"/>
      <c r="N23" s="148"/>
      <c r="O23" s="148"/>
      <c r="P23" s="148"/>
      <c r="Q23" s="137"/>
      <c r="R23" s="137"/>
      <c r="S23" s="137"/>
      <c r="T23" s="137"/>
      <c r="U23" s="137"/>
      <c r="V23" s="137"/>
      <c r="W23" s="137"/>
    </row>
    <row r="24" ht="25" customHeight="1" spans="1:23">
      <c r="A24" s="146" t="s">
        <v>74</v>
      </c>
      <c r="B24" s="146" t="s">
        <v>223</v>
      </c>
      <c r="C24" s="146" t="s">
        <v>224</v>
      </c>
      <c r="D24" s="146" t="s">
        <v>105</v>
      </c>
      <c r="E24" s="146" t="s">
        <v>174</v>
      </c>
      <c r="F24" s="146" t="s">
        <v>231</v>
      </c>
      <c r="G24" s="146" t="s">
        <v>232</v>
      </c>
      <c r="H24" s="137">
        <v>2148.47</v>
      </c>
      <c r="I24" s="137">
        <v>2148.47</v>
      </c>
      <c r="J24" s="149"/>
      <c r="K24" s="149"/>
      <c r="L24" s="137">
        <v>2148.47</v>
      </c>
      <c r="M24" s="149"/>
      <c r="N24" s="148"/>
      <c r="O24" s="148"/>
      <c r="P24" s="148"/>
      <c r="Q24" s="137"/>
      <c r="R24" s="137"/>
      <c r="S24" s="137"/>
      <c r="T24" s="137"/>
      <c r="U24" s="137"/>
      <c r="V24" s="137"/>
      <c r="W24" s="137"/>
    </row>
    <row r="25" ht="25" customHeight="1" spans="1:23">
      <c r="A25" s="146" t="s">
        <v>74</v>
      </c>
      <c r="B25" s="146" t="s">
        <v>223</v>
      </c>
      <c r="C25" s="146" t="s">
        <v>224</v>
      </c>
      <c r="D25" s="146" t="s">
        <v>106</v>
      </c>
      <c r="E25" s="146" t="s">
        <v>175</v>
      </c>
      <c r="F25" s="146" t="s">
        <v>231</v>
      </c>
      <c r="G25" s="146" t="s">
        <v>232</v>
      </c>
      <c r="H25" s="137">
        <v>44303.28</v>
      </c>
      <c r="I25" s="137">
        <v>44303.28</v>
      </c>
      <c r="J25" s="149"/>
      <c r="K25" s="149"/>
      <c r="L25" s="137">
        <v>44303.28</v>
      </c>
      <c r="M25" s="149"/>
      <c r="N25" s="148"/>
      <c r="O25" s="148"/>
      <c r="P25" s="148"/>
      <c r="Q25" s="137"/>
      <c r="R25" s="137"/>
      <c r="S25" s="137"/>
      <c r="T25" s="137"/>
      <c r="U25" s="137"/>
      <c r="V25" s="137"/>
      <c r="W25" s="137"/>
    </row>
    <row r="26" ht="25" customHeight="1" spans="1:23">
      <c r="A26" s="146" t="s">
        <v>74</v>
      </c>
      <c r="B26" s="146" t="s">
        <v>223</v>
      </c>
      <c r="C26" s="146" t="s">
        <v>224</v>
      </c>
      <c r="D26" s="146" t="s">
        <v>101</v>
      </c>
      <c r="E26" s="146" t="s">
        <v>172</v>
      </c>
      <c r="F26" s="146" t="s">
        <v>231</v>
      </c>
      <c r="G26" s="146" t="s">
        <v>232</v>
      </c>
      <c r="H26" s="137">
        <v>14904</v>
      </c>
      <c r="I26" s="137">
        <v>14904</v>
      </c>
      <c r="J26" s="149"/>
      <c r="K26" s="149"/>
      <c r="L26" s="137">
        <v>14904</v>
      </c>
      <c r="M26" s="149"/>
      <c r="N26" s="148"/>
      <c r="O26" s="148"/>
      <c r="P26" s="148"/>
      <c r="Q26" s="137"/>
      <c r="R26" s="137"/>
      <c r="S26" s="137"/>
      <c r="T26" s="137"/>
      <c r="U26" s="137"/>
      <c r="V26" s="137"/>
      <c r="W26" s="137"/>
    </row>
    <row r="27" ht="25" customHeight="1" spans="1:23">
      <c r="A27" s="146" t="s">
        <v>74</v>
      </c>
      <c r="B27" s="146" t="s">
        <v>223</v>
      </c>
      <c r="C27" s="146" t="s">
        <v>224</v>
      </c>
      <c r="D27" s="146" t="s">
        <v>101</v>
      </c>
      <c r="E27" s="146" t="s">
        <v>172</v>
      </c>
      <c r="F27" s="146" t="s">
        <v>231</v>
      </c>
      <c r="G27" s="146" t="s">
        <v>232</v>
      </c>
      <c r="H27" s="137">
        <v>10488</v>
      </c>
      <c r="I27" s="137">
        <v>10488</v>
      </c>
      <c r="J27" s="149"/>
      <c r="K27" s="149"/>
      <c r="L27" s="137">
        <v>10488</v>
      </c>
      <c r="M27" s="149"/>
      <c r="N27" s="148"/>
      <c r="O27" s="148"/>
      <c r="P27" s="148"/>
      <c r="Q27" s="137"/>
      <c r="R27" s="137"/>
      <c r="S27" s="137"/>
      <c r="T27" s="137"/>
      <c r="U27" s="137"/>
      <c r="V27" s="137"/>
      <c r="W27" s="137"/>
    </row>
    <row r="28" ht="25" customHeight="1" spans="1:23">
      <c r="A28" s="146" t="s">
        <v>74</v>
      </c>
      <c r="B28" s="146" t="s">
        <v>223</v>
      </c>
      <c r="C28" s="146" t="s">
        <v>224</v>
      </c>
      <c r="D28" s="146" t="s">
        <v>101</v>
      </c>
      <c r="E28" s="146" t="s">
        <v>172</v>
      </c>
      <c r="F28" s="146" t="s">
        <v>231</v>
      </c>
      <c r="G28" s="146" t="s">
        <v>232</v>
      </c>
      <c r="H28" s="137">
        <v>3434.35</v>
      </c>
      <c r="I28" s="137">
        <v>3434.35</v>
      </c>
      <c r="J28" s="149"/>
      <c r="K28" s="149"/>
      <c r="L28" s="137">
        <v>3434.35</v>
      </c>
      <c r="M28" s="149"/>
      <c r="N28" s="148"/>
      <c r="O28" s="148"/>
      <c r="P28" s="148"/>
      <c r="Q28" s="137"/>
      <c r="R28" s="137"/>
      <c r="S28" s="137"/>
      <c r="T28" s="137"/>
      <c r="U28" s="137"/>
      <c r="V28" s="137"/>
      <c r="W28" s="137"/>
    </row>
    <row r="29" ht="25" customHeight="1" spans="1:23">
      <c r="A29" s="146" t="s">
        <v>74</v>
      </c>
      <c r="B29" s="146" t="s">
        <v>223</v>
      </c>
      <c r="C29" s="146" t="s">
        <v>224</v>
      </c>
      <c r="D29" s="146" t="s">
        <v>101</v>
      </c>
      <c r="E29" s="146" t="s">
        <v>172</v>
      </c>
      <c r="F29" s="146" t="s">
        <v>231</v>
      </c>
      <c r="G29" s="146" t="s">
        <v>232</v>
      </c>
      <c r="H29" s="137">
        <v>12978.09</v>
      </c>
      <c r="I29" s="137">
        <v>12978.09</v>
      </c>
      <c r="J29" s="149"/>
      <c r="K29" s="149"/>
      <c r="L29" s="137">
        <v>12978.09</v>
      </c>
      <c r="M29" s="149"/>
      <c r="N29" s="148"/>
      <c r="O29" s="148"/>
      <c r="P29" s="148"/>
      <c r="Q29" s="137"/>
      <c r="R29" s="137"/>
      <c r="S29" s="137"/>
      <c r="T29" s="137"/>
      <c r="U29" s="137"/>
      <c r="V29" s="137"/>
      <c r="W29" s="137"/>
    </row>
    <row r="30" ht="25" customHeight="1" spans="1:23">
      <c r="A30" s="146" t="s">
        <v>74</v>
      </c>
      <c r="B30" s="146" t="s">
        <v>233</v>
      </c>
      <c r="C30" s="146" t="s">
        <v>180</v>
      </c>
      <c r="D30" s="146" t="s">
        <v>113</v>
      </c>
      <c r="E30" s="146" t="s">
        <v>180</v>
      </c>
      <c r="F30" s="146" t="s">
        <v>234</v>
      </c>
      <c r="G30" s="146" t="s">
        <v>180</v>
      </c>
      <c r="H30" s="137">
        <v>1039250.76</v>
      </c>
      <c r="I30" s="137">
        <v>1039250.76</v>
      </c>
      <c r="J30" s="149"/>
      <c r="K30" s="149"/>
      <c r="L30" s="137">
        <v>1039250.76</v>
      </c>
      <c r="M30" s="149"/>
      <c r="N30" s="148"/>
      <c r="O30" s="148"/>
      <c r="P30" s="148"/>
      <c r="Q30" s="137"/>
      <c r="R30" s="137"/>
      <c r="S30" s="137"/>
      <c r="T30" s="137"/>
      <c r="U30" s="137"/>
      <c r="V30" s="137"/>
      <c r="W30" s="137"/>
    </row>
    <row r="31" ht="25" customHeight="1" spans="1:23">
      <c r="A31" s="146" t="s">
        <v>74</v>
      </c>
      <c r="B31" s="146" t="s">
        <v>235</v>
      </c>
      <c r="C31" s="146" t="s">
        <v>187</v>
      </c>
      <c r="D31" s="146" t="s">
        <v>105</v>
      </c>
      <c r="E31" s="146" t="s">
        <v>174</v>
      </c>
      <c r="F31" s="146" t="s">
        <v>236</v>
      </c>
      <c r="G31" s="146" t="s">
        <v>187</v>
      </c>
      <c r="H31" s="137">
        <v>5000</v>
      </c>
      <c r="I31" s="137">
        <v>5000</v>
      </c>
      <c r="J31" s="149"/>
      <c r="K31" s="149"/>
      <c r="L31" s="137">
        <v>5000</v>
      </c>
      <c r="M31" s="149"/>
      <c r="N31" s="148"/>
      <c r="O31" s="148"/>
      <c r="P31" s="148"/>
      <c r="Q31" s="137"/>
      <c r="R31" s="137"/>
      <c r="S31" s="137"/>
      <c r="T31" s="137"/>
      <c r="U31" s="137"/>
      <c r="V31" s="137"/>
      <c r="W31" s="137"/>
    </row>
    <row r="32" ht="25" customHeight="1" spans="1:23">
      <c r="A32" s="146" t="s">
        <v>74</v>
      </c>
      <c r="B32" s="146" t="s">
        <v>237</v>
      </c>
      <c r="C32" s="146" t="s">
        <v>238</v>
      </c>
      <c r="D32" s="146" t="s">
        <v>105</v>
      </c>
      <c r="E32" s="146" t="s">
        <v>174</v>
      </c>
      <c r="F32" s="146" t="s">
        <v>239</v>
      </c>
      <c r="G32" s="146" t="s">
        <v>240</v>
      </c>
      <c r="H32" s="137">
        <v>41800</v>
      </c>
      <c r="I32" s="137">
        <v>41800</v>
      </c>
      <c r="J32" s="149"/>
      <c r="K32" s="149"/>
      <c r="L32" s="137">
        <v>41800</v>
      </c>
      <c r="M32" s="149"/>
      <c r="N32" s="148"/>
      <c r="O32" s="148"/>
      <c r="P32" s="148"/>
      <c r="Q32" s="137"/>
      <c r="R32" s="137"/>
      <c r="S32" s="137"/>
      <c r="T32" s="137"/>
      <c r="U32" s="137"/>
      <c r="V32" s="137"/>
      <c r="W32" s="137"/>
    </row>
    <row r="33" ht="25" customHeight="1" spans="1:23">
      <c r="A33" s="146" t="s">
        <v>74</v>
      </c>
      <c r="B33" s="146" t="s">
        <v>237</v>
      </c>
      <c r="C33" s="146" t="s">
        <v>238</v>
      </c>
      <c r="D33" s="146" t="s">
        <v>106</v>
      </c>
      <c r="E33" s="146" t="s">
        <v>175</v>
      </c>
      <c r="F33" s="146" t="s">
        <v>241</v>
      </c>
      <c r="G33" s="146" t="s">
        <v>242</v>
      </c>
      <c r="H33" s="137">
        <v>10000</v>
      </c>
      <c r="I33" s="137">
        <v>10000</v>
      </c>
      <c r="J33" s="149"/>
      <c r="K33" s="149"/>
      <c r="L33" s="137">
        <v>10000</v>
      </c>
      <c r="M33" s="149"/>
      <c r="N33" s="148"/>
      <c r="O33" s="148"/>
      <c r="P33" s="148"/>
      <c r="Q33" s="137"/>
      <c r="R33" s="137"/>
      <c r="S33" s="137"/>
      <c r="T33" s="137"/>
      <c r="U33" s="137"/>
      <c r="V33" s="137"/>
      <c r="W33" s="137"/>
    </row>
    <row r="34" ht="25" customHeight="1" spans="1:23">
      <c r="A34" s="146" t="s">
        <v>74</v>
      </c>
      <c r="B34" s="146" t="s">
        <v>237</v>
      </c>
      <c r="C34" s="146" t="s">
        <v>238</v>
      </c>
      <c r="D34" s="146" t="s">
        <v>106</v>
      </c>
      <c r="E34" s="146" t="s">
        <v>175</v>
      </c>
      <c r="F34" s="146" t="s">
        <v>243</v>
      </c>
      <c r="G34" s="146" t="s">
        <v>244</v>
      </c>
      <c r="H34" s="137">
        <v>18000</v>
      </c>
      <c r="I34" s="137">
        <v>18000</v>
      </c>
      <c r="J34" s="149"/>
      <c r="K34" s="149"/>
      <c r="L34" s="137">
        <v>18000</v>
      </c>
      <c r="M34" s="149"/>
      <c r="N34" s="148"/>
      <c r="O34" s="148"/>
      <c r="P34" s="148"/>
      <c r="Q34" s="137"/>
      <c r="R34" s="137"/>
      <c r="S34" s="137"/>
      <c r="T34" s="137"/>
      <c r="U34" s="137"/>
      <c r="V34" s="137"/>
      <c r="W34" s="137"/>
    </row>
    <row r="35" ht="25" customHeight="1" spans="1:23">
      <c r="A35" s="146" t="s">
        <v>74</v>
      </c>
      <c r="B35" s="146" t="s">
        <v>237</v>
      </c>
      <c r="C35" s="146" t="s">
        <v>238</v>
      </c>
      <c r="D35" s="146" t="s">
        <v>106</v>
      </c>
      <c r="E35" s="146" t="s">
        <v>175</v>
      </c>
      <c r="F35" s="146" t="s">
        <v>245</v>
      </c>
      <c r="G35" s="146" t="s">
        <v>246</v>
      </c>
      <c r="H35" s="137">
        <v>40000</v>
      </c>
      <c r="I35" s="137">
        <v>40000</v>
      </c>
      <c r="J35" s="149"/>
      <c r="K35" s="149"/>
      <c r="L35" s="137">
        <v>40000</v>
      </c>
      <c r="M35" s="149"/>
      <c r="N35" s="148"/>
      <c r="O35" s="148"/>
      <c r="P35" s="148"/>
      <c r="Q35" s="137"/>
      <c r="R35" s="137"/>
      <c r="S35" s="137"/>
      <c r="T35" s="137"/>
      <c r="U35" s="137"/>
      <c r="V35" s="137"/>
      <c r="W35" s="137"/>
    </row>
    <row r="36" ht="25" customHeight="1" spans="1:23">
      <c r="A36" s="146" t="s">
        <v>74</v>
      </c>
      <c r="B36" s="146" t="s">
        <v>237</v>
      </c>
      <c r="C36" s="146" t="s">
        <v>238</v>
      </c>
      <c r="D36" s="146" t="s">
        <v>106</v>
      </c>
      <c r="E36" s="146" t="s">
        <v>175</v>
      </c>
      <c r="F36" s="146" t="s">
        <v>239</v>
      </c>
      <c r="G36" s="146" t="s">
        <v>240</v>
      </c>
      <c r="H36" s="137">
        <v>113350</v>
      </c>
      <c r="I36" s="137">
        <v>113350</v>
      </c>
      <c r="J36" s="149"/>
      <c r="K36" s="149"/>
      <c r="L36" s="137">
        <v>113350</v>
      </c>
      <c r="M36" s="149"/>
      <c r="N36" s="148"/>
      <c r="O36" s="148"/>
      <c r="P36" s="148"/>
      <c r="Q36" s="137"/>
      <c r="R36" s="137"/>
      <c r="S36" s="137"/>
      <c r="T36" s="137"/>
      <c r="U36" s="137"/>
      <c r="V36" s="137"/>
      <c r="W36" s="137"/>
    </row>
    <row r="37" ht="25" customHeight="1" spans="1:23">
      <c r="A37" s="146" t="s">
        <v>74</v>
      </c>
      <c r="B37" s="146" t="s">
        <v>237</v>
      </c>
      <c r="C37" s="146" t="s">
        <v>238</v>
      </c>
      <c r="D37" s="146" t="s">
        <v>105</v>
      </c>
      <c r="E37" s="146" t="s">
        <v>174</v>
      </c>
      <c r="F37" s="146" t="s">
        <v>239</v>
      </c>
      <c r="G37" s="146" t="s">
        <v>240</v>
      </c>
      <c r="H37" s="137">
        <v>5300</v>
      </c>
      <c r="I37" s="137">
        <v>5300</v>
      </c>
      <c r="J37" s="149"/>
      <c r="K37" s="149"/>
      <c r="L37" s="137">
        <v>5300</v>
      </c>
      <c r="M37" s="149"/>
      <c r="N37" s="148"/>
      <c r="O37" s="148"/>
      <c r="P37" s="148"/>
      <c r="Q37" s="137"/>
      <c r="R37" s="137"/>
      <c r="S37" s="137"/>
      <c r="T37" s="137"/>
      <c r="U37" s="137"/>
      <c r="V37" s="137"/>
      <c r="W37" s="137"/>
    </row>
    <row r="38" ht="25" customHeight="1" spans="1:23">
      <c r="A38" s="146" t="s">
        <v>74</v>
      </c>
      <c r="B38" s="146" t="s">
        <v>237</v>
      </c>
      <c r="C38" s="146" t="s">
        <v>238</v>
      </c>
      <c r="D38" s="146" t="s">
        <v>105</v>
      </c>
      <c r="E38" s="146" t="s">
        <v>174</v>
      </c>
      <c r="F38" s="146" t="s">
        <v>247</v>
      </c>
      <c r="G38" s="146" t="s">
        <v>248</v>
      </c>
      <c r="H38" s="137">
        <v>10000</v>
      </c>
      <c r="I38" s="137">
        <v>10000</v>
      </c>
      <c r="J38" s="149"/>
      <c r="K38" s="149"/>
      <c r="L38" s="137">
        <v>10000</v>
      </c>
      <c r="M38" s="149"/>
      <c r="N38" s="148"/>
      <c r="O38" s="148"/>
      <c r="P38" s="148"/>
      <c r="Q38" s="137"/>
      <c r="R38" s="137"/>
      <c r="S38" s="137"/>
      <c r="T38" s="137"/>
      <c r="U38" s="137"/>
      <c r="V38" s="137"/>
      <c r="W38" s="137"/>
    </row>
    <row r="39" ht="25" customHeight="1" spans="1:23">
      <c r="A39" s="146" t="s">
        <v>74</v>
      </c>
      <c r="B39" s="146" t="s">
        <v>249</v>
      </c>
      <c r="C39" s="146" t="s">
        <v>250</v>
      </c>
      <c r="D39" s="146" t="s">
        <v>105</v>
      </c>
      <c r="E39" s="146" t="s">
        <v>174</v>
      </c>
      <c r="F39" s="146" t="s">
        <v>251</v>
      </c>
      <c r="G39" s="146" t="s">
        <v>250</v>
      </c>
      <c r="H39" s="137">
        <v>23525.76</v>
      </c>
      <c r="I39" s="137">
        <v>23525.76</v>
      </c>
      <c r="J39" s="149"/>
      <c r="K39" s="149"/>
      <c r="L39" s="137">
        <v>23525.76</v>
      </c>
      <c r="M39" s="149"/>
      <c r="N39" s="148"/>
      <c r="O39" s="148"/>
      <c r="P39" s="148"/>
      <c r="Q39" s="137"/>
      <c r="R39" s="137"/>
      <c r="S39" s="137"/>
      <c r="T39" s="137"/>
      <c r="U39" s="137"/>
      <c r="V39" s="137"/>
      <c r="W39" s="137"/>
    </row>
    <row r="40" ht="25" customHeight="1" spans="1:23">
      <c r="A40" s="146" t="s">
        <v>74</v>
      </c>
      <c r="B40" s="146" t="s">
        <v>249</v>
      </c>
      <c r="C40" s="146" t="s">
        <v>250</v>
      </c>
      <c r="D40" s="146" t="s">
        <v>106</v>
      </c>
      <c r="E40" s="146" t="s">
        <v>175</v>
      </c>
      <c r="F40" s="146" t="s">
        <v>251</v>
      </c>
      <c r="G40" s="146" t="s">
        <v>250</v>
      </c>
      <c r="H40" s="137">
        <v>100068</v>
      </c>
      <c r="I40" s="137">
        <v>100068</v>
      </c>
      <c r="J40" s="149"/>
      <c r="K40" s="149"/>
      <c r="L40" s="137">
        <v>100068</v>
      </c>
      <c r="M40" s="149"/>
      <c r="N40" s="148"/>
      <c r="O40" s="148"/>
      <c r="P40" s="148"/>
      <c r="Q40" s="137"/>
      <c r="R40" s="137"/>
      <c r="S40" s="137"/>
      <c r="T40" s="137"/>
      <c r="U40" s="137"/>
      <c r="V40" s="137"/>
      <c r="W40" s="137"/>
    </row>
    <row r="41" ht="25" customHeight="1" spans="1:23">
      <c r="A41" s="146" t="s">
        <v>74</v>
      </c>
      <c r="B41" s="146" t="s">
        <v>237</v>
      </c>
      <c r="C41" s="146" t="s">
        <v>238</v>
      </c>
      <c r="D41" s="146" t="s">
        <v>105</v>
      </c>
      <c r="E41" s="146" t="s">
        <v>174</v>
      </c>
      <c r="F41" s="146" t="s">
        <v>239</v>
      </c>
      <c r="G41" s="146" t="s">
        <v>240</v>
      </c>
      <c r="H41" s="137">
        <v>1650</v>
      </c>
      <c r="I41" s="137">
        <v>1650</v>
      </c>
      <c r="J41" s="149"/>
      <c r="K41" s="149"/>
      <c r="L41" s="137">
        <v>1650</v>
      </c>
      <c r="M41" s="149"/>
      <c r="N41" s="148"/>
      <c r="O41" s="148"/>
      <c r="P41" s="148"/>
      <c r="Q41" s="137"/>
      <c r="R41" s="137"/>
      <c r="S41" s="137"/>
      <c r="T41" s="137"/>
      <c r="U41" s="137"/>
      <c r="V41" s="137"/>
      <c r="W41" s="137"/>
    </row>
    <row r="42" ht="25" customHeight="1" spans="1:23">
      <c r="A42" s="146" t="s">
        <v>74</v>
      </c>
      <c r="B42" s="146" t="s">
        <v>237</v>
      </c>
      <c r="C42" s="146" t="s">
        <v>238</v>
      </c>
      <c r="D42" s="146" t="s">
        <v>106</v>
      </c>
      <c r="E42" s="146" t="s">
        <v>175</v>
      </c>
      <c r="F42" s="146" t="s">
        <v>239</v>
      </c>
      <c r="G42" s="146" t="s">
        <v>240</v>
      </c>
      <c r="H42" s="137">
        <v>5700</v>
      </c>
      <c r="I42" s="137">
        <v>5700</v>
      </c>
      <c r="J42" s="149"/>
      <c r="K42" s="149"/>
      <c r="L42" s="137">
        <v>5700</v>
      </c>
      <c r="M42" s="149"/>
      <c r="N42" s="148"/>
      <c r="O42" s="148"/>
      <c r="P42" s="148"/>
      <c r="Q42" s="137"/>
      <c r="R42" s="137"/>
      <c r="S42" s="137"/>
      <c r="T42" s="137"/>
      <c r="U42" s="137"/>
      <c r="V42" s="137"/>
      <c r="W42" s="137"/>
    </row>
    <row r="43" ht="25" customHeight="1" spans="1:23">
      <c r="A43" s="146" t="s">
        <v>74</v>
      </c>
      <c r="B43" s="146" t="s">
        <v>252</v>
      </c>
      <c r="C43" s="146" t="s">
        <v>253</v>
      </c>
      <c r="D43" s="146" t="s">
        <v>105</v>
      </c>
      <c r="E43" s="146" t="s">
        <v>174</v>
      </c>
      <c r="F43" s="146" t="s">
        <v>239</v>
      </c>
      <c r="G43" s="146" t="s">
        <v>240</v>
      </c>
      <c r="H43" s="137">
        <v>73500</v>
      </c>
      <c r="I43" s="137">
        <v>73500</v>
      </c>
      <c r="J43" s="149"/>
      <c r="K43" s="149"/>
      <c r="L43" s="137">
        <v>73500</v>
      </c>
      <c r="M43" s="149"/>
      <c r="N43" s="148"/>
      <c r="O43" s="148"/>
      <c r="P43" s="148"/>
      <c r="Q43" s="137"/>
      <c r="R43" s="137"/>
      <c r="S43" s="137"/>
      <c r="T43" s="137"/>
      <c r="U43" s="137"/>
      <c r="V43" s="137"/>
      <c r="W43" s="137"/>
    </row>
    <row r="44" ht="25" customHeight="1" spans="1:23">
      <c r="A44" s="146" t="s">
        <v>74</v>
      </c>
      <c r="B44" s="146" t="s">
        <v>254</v>
      </c>
      <c r="C44" s="146" t="s">
        <v>255</v>
      </c>
      <c r="D44" s="146" t="s">
        <v>105</v>
      </c>
      <c r="E44" s="146" t="s">
        <v>174</v>
      </c>
      <c r="F44" s="146" t="s">
        <v>256</v>
      </c>
      <c r="G44" s="146" t="s">
        <v>255</v>
      </c>
      <c r="H44" s="137">
        <v>216000</v>
      </c>
      <c r="I44" s="137">
        <v>216000</v>
      </c>
      <c r="J44" s="149"/>
      <c r="K44" s="149"/>
      <c r="L44" s="137">
        <v>216000</v>
      </c>
      <c r="M44" s="149"/>
      <c r="N44" s="148"/>
      <c r="O44" s="148"/>
      <c r="P44" s="148"/>
      <c r="Q44" s="137"/>
      <c r="R44" s="137"/>
      <c r="S44" s="137"/>
      <c r="T44" s="137"/>
      <c r="U44" s="137"/>
      <c r="V44" s="137"/>
      <c r="W44" s="137"/>
    </row>
    <row r="45" ht="25" customHeight="1" spans="1:23">
      <c r="A45" s="146" t="s">
        <v>74</v>
      </c>
      <c r="B45" s="146" t="s">
        <v>257</v>
      </c>
      <c r="C45" s="146" t="s">
        <v>258</v>
      </c>
      <c r="D45" s="146" t="s">
        <v>105</v>
      </c>
      <c r="E45" s="146" t="s">
        <v>174</v>
      </c>
      <c r="F45" s="146" t="s">
        <v>259</v>
      </c>
      <c r="G45" s="146" t="s">
        <v>260</v>
      </c>
      <c r="H45" s="137">
        <v>69600</v>
      </c>
      <c r="I45" s="137">
        <v>69600</v>
      </c>
      <c r="J45" s="149"/>
      <c r="K45" s="149"/>
      <c r="L45" s="137">
        <v>69600</v>
      </c>
      <c r="M45" s="149"/>
      <c r="N45" s="148"/>
      <c r="O45" s="148"/>
      <c r="P45" s="148"/>
      <c r="Q45" s="137"/>
      <c r="R45" s="137"/>
      <c r="S45" s="137"/>
      <c r="T45" s="137"/>
      <c r="U45" s="137"/>
      <c r="V45" s="137"/>
      <c r="W45" s="137"/>
    </row>
    <row r="46" ht="25" customHeight="1" spans="1:23">
      <c r="A46" s="146" t="s">
        <v>74</v>
      </c>
      <c r="B46" s="146" t="s">
        <v>261</v>
      </c>
      <c r="C46" s="146" t="s">
        <v>262</v>
      </c>
      <c r="D46" s="146" t="s">
        <v>105</v>
      </c>
      <c r="E46" s="146" t="s">
        <v>174</v>
      </c>
      <c r="F46" s="146" t="s">
        <v>259</v>
      </c>
      <c r="G46" s="146" t="s">
        <v>260</v>
      </c>
      <c r="H46" s="137">
        <v>3132</v>
      </c>
      <c r="I46" s="137">
        <v>3132</v>
      </c>
      <c r="J46" s="149"/>
      <c r="K46" s="149"/>
      <c r="L46" s="137">
        <v>3132</v>
      </c>
      <c r="M46" s="149"/>
      <c r="N46" s="148"/>
      <c r="O46" s="148"/>
      <c r="P46" s="148"/>
      <c r="Q46" s="137"/>
      <c r="R46" s="137"/>
      <c r="S46" s="137"/>
      <c r="T46" s="137"/>
      <c r="U46" s="137"/>
      <c r="V46" s="137"/>
      <c r="W46" s="137"/>
    </row>
    <row r="47" s="1" customFormat="1" ht="18.75" customHeight="1" spans="1:23">
      <c r="A47" s="139" t="s">
        <v>114</v>
      </c>
      <c r="B47" s="140"/>
      <c r="C47" s="140"/>
      <c r="D47" s="140"/>
      <c r="E47" s="140"/>
      <c r="F47" s="140"/>
      <c r="G47" s="141"/>
      <c r="H47" s="117">
        <v>13126228.21</v>
      </c>
      <c r="I47" s="117">
        <v>13126228.21</v>
      </c>
      <c r="J47" s="117"/>
      <c r="K47" s="117"/>
      <c r="L47" s="117">
        <v>13126228.21</v>
      </c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</row>
  </sheetData>
  <mergeCells count="30">
    <mergeCell ref="A2:W2"/>
    <mergeCell ref="A3:G3"/>
    <mergeCell ref="H4:W4"/>
    <mergeCell ref="I5:M5"/>
    <mergeCell ref="N5:P5"/>
    <mergeCell ref="R5:W5"/>
    <mergeCell ref="A47:G4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W22"/>
  <sheetViews>
    <sheetView showZeros="0" topLeftCell="A13" workbookViewId="0">
      <selection activeCell="K24" sqref="K24"/>
    </sheetView>
  </sheetViews>
  <sheetFormatPr defaultColWidth="8.87962962962963" defaultRowHeight="14.25" customHeight="1"/>
  <cols>
    <col min="1" max="1" width="24.5555555555556" style="127" customWidth="1"/>
    <col min="2" max="2" width="24.6666666666667" style="127" customWidth="1"/>
    <col min="3" max="3" width="17.1111111111111" style="127" customWidth="1"/>
    <col min="4" max="4" width="25.3333333333333" style="127" customWidth="1"/>
    <col min="5" max="5" width="8.87962962962963" style="127" customWidth="1"/>
    <col min="6" max="8" width="12.7777777777778" style="127" customWidth="1"/>
    <col min="9" max="9" width="14.1111111111111" style="127" customWidth="1"/>
    <col min="10" max="10" width="12.3333333333333" style="127" customWidth="1"/>
    <col min="11" max="11" width="11.4444444444444" style="127" customWidth="1"/>
    <col min="12" max="14" width="8.87962962962963" style="127" customWidth="1"/>
    <col min="15" max="15" width="12.4444444444444" style="127" customWidth="1"/>
    <col min="16" max="17" width="8.87962962962963" style="127" customWidth="1"/>
    <col min="18" max="18" width="10.4444444444444" style="127" customWidth="1"/>
    <col min="19" max="22" width="8.87962962962963" style="127" customWidth="1"/>
    <col min="23" max="23" width="11.5555555555556" style="127" customWidth="1"/>
    <col min="24" max="16384" width="8.87962962962963" style="127" customWidth="1"/>
  </cols>
  <sheetData>
    <row r="1" ht="13.5" customHeight="1" spans="1:23">
      <c r="E1" s="128"/>
      <c r="F1" s="128"/>
      <c r="G1" s="128"/>
      <c r="H1" s="128"/>
      <c r="U1" s="129"/>
      <c r="W1" s="118" t="s">
        <v>263</v>
      </c>
    </row>
    <row r="2" ht="27.75" customHeight="1" spans="1:23">
      <c r="A2" s="28" t="s">
        <v>264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218" t="s">
        <v>2</v>
      </c>
      <c r="B3" s="219" t="s">
        <v>265</v>
      </c>
      <c r="C3" s="130"/>
      <c r="D3" s="130"/>
      <c r="E3" s="130"/>
      <c r="F3" s="130"/>
      <c r="G3" s="130"/>
      <c r="H3" s="130"/>
      <c r="I3" s="130"/>
      <c r="J3" s="131"/>
      <c r="K3" s="131"/>
      <c r="L3" s="131"/>
      <c r="M3" s="131"/>
      <c r="N3" s="131"/>
      <c r="O3" s="131"/>
      <c r="P3" s="131"/>
      <c r="Q3" s="131"/>
      <c r="U3" s="129"/>
      <c r="W3" s="118" t="s">
        <v>183</v>
      </c>
    </row>
    <row r="4" ht="21.75" customHeight="1" spans="1:23">
      <c r="A4" s="9" t="s">
        <v>266</v>
      </c>
      <c r="B4" s="9" t="s">
        <v>193</v>
      </c>
      <c r="C4" s="9" t="s">
        <v>194</v>
      </c>
      <c r="D4" s="9" t="s">
        <v>267</v>
      </c>
      <c r="E4" s="10" t="s">
        <v>195</v>
      </c>
      <c r="F4" s="10" t="s">
        <v>196</v>
      </c>
      <c r="G4" s="10" t="s">
        <v>197</v>
      </c>
      <c r="H4" s="10" t="s">
        <v>198</v>
      </c>
      <c r="I4" s="122" t="s">
        <v>59</v>
      </c>
      <c r="J4" s="122" t="s">
        <v>268</v>
      </c>
      <c r="K4" s="122"/>
      <c r="L4" s="122"/>
      <c r="M4" s="122"/>
      <c r="N4" s="132" t="s">
        <v>200</v>
      </c>
      <c r="O4" s="132"/>
      <c r="P4" s="132"/>
      <c r="Q4" s="10" t="s">
        <v>65</v>
      </c>
      <c r="R4" s="11" t="s">
        <v>80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122"/>
      <c r="J5" s="57" t="s">
        <v>62</v>
      </c>
      <c r="K5" s="57"/>
      <c r="L5" s="57" t="s">
        <v>63</v>
      </c>
      <c r="M5" s="57" t="s">
        <v>64</v>
      </c>
      <c r="N5" s="133" t="s">
        <v>62</v>
      </c>
      <c r="O5" s="133" t="s">
        <v>63</v>
      </c>
      <c r="P5" s="133" t="s">
        <v>64</v>
      </c>
      <c r="Q5" s="15"/>
      <c r="R5" s="10" t="s">
        <v>61</v>
      </c>
      <c r="S5" s="10" t="s">
        <v>72</v>
      </c>
      <c r="T5" s="10" t="s">
        <v>206</v>
      </c>
      <c r="U5" s="10" t="s">
        <v>68</v>
      </c>
      <c r="V5" s="10" t="s">
        <v>69</v>
      </c>
      <c r="W5" s="10" t="s">
        <v>70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122"/>
      <c r="J6" s="57" t="s">
        <v>61</v>
      </c>
      <c r="K6" s="57" t="s">
        <v>269</v>
      </c>
      <c r="L6" s="57"/>
      <c r="M6" s="57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2.9" customHeight="1" spans="1:23">
      <c r="A8" s="134" t="s">
        <v>270</v>
      </c>
      <c r="B8" s="134"/>
      <c r="C8" s="134"/>
      <c r="D8" s="135"/>
      <c r="E8" s="135"/>
      <c r="F8" s="135"/>
      <c r="G8" s="135"/>
      <c r="H8" s="135"/>
      <c r="I8" s="27">
        <v>248400</v>
      </c>
      <c r="J8" s="27">
        <v>248400</v>
      </c>
      <c r="K8" s="27">
        <v>248400</v>
      </c>
      <c r="L8" s="27"/>
      <c r="M8" s="27"/>
      <c r="N8" s="136"/>
      <c r="O8" s="136"/>
      <c r="P8" s="136"/>
      <c r="Q8" s="27"/>
      <c r="R8" s="27"/>
      <c r="S8" s="27"/>
      <c r="T8" s="27"/>
      <c r="U8" s="137"/>
      <c r="V8" s="27"/>
      <c r="W8" s="27"/>
    </row>
    <row r="9" ht="32.9" customHeight="1" spans="1:23">
      <c r="A9" s="135" t="s">
        <v>271</v>
      </c>
      <c r="B9" s="135" t="s">
        <v>272</v>
      </c>
      <c r="C9" s="135" t="s">
        <v>270</v>
      </c>
      <c r="D9" s="135" t="s">
        <v>74</v>
      </c>
      <c r="E9" s="135" t="s">
        <v>106</v>
      </c>
      <c r="F9" s="135" t="s">
        <v>175</v>
      </c>
      <c r="G9" s="135" t="s">
        <v>273</v>
      </c>
      <c r="H9" s="135" t="s">
        <v>274</v>
      </c>
      <c r="I9" s="27">
        <v>248400</v>
      </c>
      <c r="J9" s="27">
        <v>248400</v>
      </c>
      <c r="K9" s="27">
        <v>248400</v>
      </c>
      <c r="L9" s="27"/>
      <c r="M9" s="27"/>
      <c r="N9" s="136"/>
      <c r="O9" s="136"/>
      <c r="P9" s="136"/>
      <c r="Q9" s="27"/>
      <c r="R9" s="27"/>
      <c r="S9" s="27"/>
      <c r="T9" s="27"/>
      <c r="U9" s="137"/>
      <c r="V9" s="27"/>
      <c r="W9" s="27"/>
    </row>
    <row r="10" ht="32.9" customHeight="1" spans="1:23">
      <c r="A10" s="134" t="s">
        <v>275</v>
      </c>
      <c r="B10" s="138"/>
      <c r="C10" s="138"/>
      <c r="D10" s="138"/>
      <c r="E10" s="138"/>
      <c r="F10" s="138"/>
      <c r="G10" s="138"/>
      <c r="H10" s="138"/>
      <c r="I10" s="27">
        <v>117360</v>
      </c>
      <c r="J10" s="27">
        <v>117360</v>
      </c>
      <c r="K10" s="27">
        <v>117360</v>
      </c>
      <c r="L10" s="27"/>
      <c r="M10" s="27"/>
      <c r="N10" s="136"/>
      <c r="O10" s="136"/>
      <c r="P10" s="136"/>
      <c r="Q10" s="27"/>
      <c r="R10" s="27"/>
      <c r="S10" s="27"/>
      <c r="T10" s="27"/>
      <c r="U10" s="137"/>
      <c r="V10" s="27"/>
      <c r="W10" s="27"/>
    </row>
    <row r="11" ht="32.9" customHeight="1" spans="1:23">
      <c r="A11" s="135" t="s">
        <v>271</v>
      </c>
      <c r="B11" s="135" t="s">
        <v>276</v>
      </c>
      <c r="C11" s="135" t="s">
        <v>275</v>
      </c>
      <c r="D11" s="135" t="s">
        <v>74</v>
      </c>
      <c r="E11" s="135" t="s">
        <v>94</v>
      </c>
      <c r="F11" s="135" t="s">
        <v>167</v>
      </c>
      <c r="G11" s="135" t="s">
        <v>273</v>
      </c>
      <c r="H11" s="135" t="s">
        <v>274</v>
      </c>
      <c r="I11" s="27">
        <v>117360</v>
      </c>
      <c r="J11" s="27">
        <v>117360</v>
      </c>
      <c r="K11" s="27">
        <v>117360</v>
      </c>
      <c r="L11" s="27"/>
      <c r="M11" s="27"/>
      <c r="N11" s="136"/>
      <c r="O11" s="136"/>
      <c r="P11" s="136"/>
      <c r="Q11" s="27"/>
      <c r="R11" s="27"/>
      <c r="S11" s="27"/>
      <c r="T11" s="27"/>
      <c r="U11" s="137"/>
      <c r="V11" s="27"/>
      <c r="W11" s="27"/>
    </row>
    <row r="12" ht="32.9" customHeight="1" spans="1:23">
      <c r="A12" s="134" t="s">
        <v>277</v>
      </c>
      <c r="B12" s="138"/>
      <c r="C12" s="138"/>
      <c r="D12" s="138"/>
      <c r="E12" s="138"/>
      <c r="F12" s="138"/>
      <c r="G12" s="138"/>
      <c r="H12" s="138"/>
      <c r="I12" s="27">
        <v>11280</v>
      </c>
      <c r="J12" s="27">
        <v>11280</v>
      </c>
      <c r="K12" s="27">
        <v>11280</v>
      </c>
      <c r="L12" s="27"/>
      <c r="M12" s="27"/>
      <c r="N12" s="136"/>
      <c r="O12" s="136"/>
      <c r="P12" s="136"/>
      <c r="Q12" s="27"/>
      <c r="R12" s="27"/>
      <c r="S12" s="27"/>
      <c r="T12" s="27"/>
      <c r="U12" s="137"/>
      <c r="V12" s="27"/>
      <c r="W12" s="27"/>
    </row>
    <row r="13" ht="32.9" customHeight="1" spans="1:23">
      <c r="A13" s="135" t="s">
        <v>278</v>
      </c>
      <c r="B13" s="135" t="s">
        <v>279</v>
      </c>
      <c r="C13" s="135" t="s">
        <v>277</v>
      </c>
      <c r="D13" s="135" t="s">
        <v>74</v>
      </c>
      <c r="E13" s="135" t="s">
        <v>108</v>
      </c>
      <c r="F13" s="135" t="s">
        <v>177</v>
      </c>
      <c r="G13" s="135" t="s">
        <v>239</v>
      </c>
      <c r="H13" s="135" t="s">
        <v>240</v>
      </c>
      <c r="I13" s="27">
        <v>11280</v>
      </c>
      <c r="J13" s="27">
        <v>11280</v>
      </c>
      <c r="K13" s="27">
        <v>11280</v>
      </c>
      <c r="L13" s="27"/>
      <c r="M13" s="27"/>
      <c r="N13" s="136"/>
      <c r="O13" s="136"/>
      <c r="P13" s="136"/>
      <c r="Q13" s="27"/>
      <c r="R13" s="27"/>
      <c r="S13" s="27"/>
      <c r="T13" s="27"/>
      <c r="U13" s="137"/>
      <c r="V13" s="27"/>
      <c r="W13" s="27"/>
    </row>
    <row r="14" ht="32.9" customHeight="1" spans="1:23">
      <c r="A14" s="134" t="s">
        <v>280</v>
      </c>
      <c r="B14" s="138"/>
      <c r="C14" s="138"/>
      <c r="D14" s="138"/>
      <c r="E14" s="138"/>
      <c r="F14" s="138"/>
      <c r="G14" s="138"/>
      <c r="H14" s="138"/>
      <c r="I14" s="27">
        <v>408000</v>
      </c>
      <c r="J14" s="27">
        <v>408000</v>
      </c>
      <c r="K14" s="27">
        <v>408000</v>
      </c>
      <c r="L14" s="27"/>
      <c r="M14" s="27"/>
      <c r="N14" s="136"/>
      <c r="O14" s="136"/>
      <c r="P14" s="136"/>
      <c r="Q14" s="27"/>
      <c r="R14" s="27"/>
      <c r="S14" s="27"/>
      <c r="T14" s="27"/>
      <c r="U14" s="137"/>
      <c r="V14" s="27"/>
      <c r="W14" s="27"/>
    </row>
    <row r="15" ht="32.9" customHeight="1" spans="1:23">
      <c r="A15" s="135" t="s">
        <v>281</v>
      </c>
      <c r="B15" s="135" t="s">
        <v>282</v>
      </c>
      <c r="C15" s="135" t="s">
        <v>280</v>
      </c>
      <c r="D15" s="135" t="s">
        <v>74</v>
      </c>
      <c r="E15" s="135" t="s">
        <v>108</v>
      </c>
      <c r="F15" s="135" t="s">
        <v>177</v>
      </c>
      <c r="G15" s="135" t="s">
        <v>239</v>
      </c>
      <c r="H15" s="135" t="s">
        <v>240</v>
      </c>
      <c r="I15" s="27">
        <v>408000</v>
      </c>
      <c r="J15" s="27">
        <v>408000</v>
      </c>
      <c r="K15" s="27">
        <v>408000</v>
      </c>
      <c r="L15" s="27"/>
      <c r="M15" s="27"/>
      <c r="N15" s="136"/>
      <c r="O15" s="136"/>
      <c r="P15" s="136"/>
      <c r="Q15" s="27"/>
      <c r="R15" s="27"/>
      <c r="S15" s="27"/>
      <c r="T15" s="27"/>
      <c r="U15" s="137"/>
      <c r="V15" s="27"/>
      <c r="W15" s="27"/>
    </row>
    <row r="16" ht="32.9" customHeight="1" spans="1:23">
      <c r="A16" s="134" t="s">
        <v>283</v>
      </c>
      <c r="B16" s="138"/>
      <c r="C16" s="138"/>
      <c r="D16" s="138"/>
      <c r="E16" s="138"/>
      <c r="F16" s="138"/>
      <c r="G16" s="138"/>
      <c r="H16" s="138"/>
      <c r="I16" s="27">
        <v>418080</v>
      </c>
      <c r="J16" s="27"/>
      <c r="K16" s="27"/>
      <c r="L16" s="27"/>
      <c r="M16" s="27"/>
      <c r="N16" s="136"/>
      <c r="O16" s="136"/>
      <c r="P16" s="136"/>
      <c r="Q16" s="27"/>
      <c r="R16" s="27">
        <v>418080</v>
      </c>
      <c r="S16" s="27"/>
      <c r="T16" s="27"/>
      <c r="U16" s="137"/>
      <c r="V16" s="27"/>
      <c r="W16" s="27">
        <v>418080</v>
      </c>
    </row>
    <row r="17" ht="32.9" customHeight="1" spans="1:23">
      <c r="A17" s="135" t="s">
        <v>281</v>
      </c>
      <c r="B17" s="135" t="s">
        <v>284</v>
      </c>
      <c r="C17" s="135" t="s">
        <v>283</v>
      </c>
      <c r="D17" s="135" t="s">
        <v>74</v>
      </c>
      <c r="E17" s="135" t="s">
        <v>109</v>
      </c>
      <c r="F17" s="135" t="s">
        <v>178</v>
      </c>
      <c r="G17" s="135" t="s">
        <v>285</v>
      </c>
      <c r="H17" s="135" t="s">
        <v>286</v>
      </c>
      <c r="I17" s="27">
        <v>418080</v>
      </c>
      <c r="J17" s="27"/>
      <c r="K17" s="27"/>
      <c r="L17" s="27"/>
      <c r="M17" s="27"/>
      <c r="N17" s="136"/>
      <c r="O17" s="136"/>
      <c r="P17" s="136"/>
      <c r="Q17" s="27"/>
      <c r="R17" s="27">
        <v>418080</v>
      </c>
      <c r="S17" s="27"/>
      <c r="T17" s="27"/>
      <c r="U17" s="137"/>
      <c r="V17" s="27"/>
      <c r="W17" s="27">
        <v>418080</v>
      </c>
    </row>
    <row r="18" ht="32.9" customHeight="1" spans="1:23">
      <c r="A18" s="134" t="s">
        <v>287</v>
      </c>
      <c r="B18" s="138"/>
      <c r="C18" s="138"/>
      <c r="D18" s="138"/>
      <c r="E18" s="138"/>
      <c r="F18" s="138"/>
      <c r="G18" s="138"/>
      <c r="H18" s="138"/>
      <c r="I18" s="27">
        <v>10000</v>
      </c>
      <c r="J18" s="27">
        <v>10000</v>
      </c>
      <c r="K18" s="27">
        <v>10000</v>
      </c>
      <c r="L18" s="27"/>
      <c r="M18" s="27"/>
      <c r="N18" s="136"/>
      <c r="O18" s="136"/>
      <c r="P18" s="136"/>
      <c r="Q18" s="27"/>
      <c r="R18" s="27"/>
      <c r="S18" s="27"/>
      <c r="T18" s="27"/>
      <c r="U18" s="137"/>
      <c r="V18" s="27"/>
      <c r="W18" s="27"/>
    </row>
    <row r="19" ht="32.9" customHeight="1" spans="1:23">
      <c r="A19" s="135" t="s">
        <v>281</v>
      </c>
      <c r="B19" s="135" t="s">
        <v>288</v>
      </c>
      <c r="C19" s="135" t="s">
        <v>287</v>
      </c>
      <c r="D19" s="135" t="s">
        <v>74</v>
      </c>
      <c r="E19" s="135" t="s">
        <v>109</v>
      </c>
      <c r="F19" s="135" t="s">
        <v>178</v>
      </c>
      <c r="G19" s="135" t="s">
        <v>239</v>
      </c>
      <c r="H19" s="135" t="s">
        <v>240</v>
      </c>
      <c r="I19" s="27">
        <v>10000</v>
      </c>
      <c r="J19" s="27">
        <v>10000</v>
      </c>
      <c r="K19" s="27">
        <v>10000</v>
      </c>
      <c r="L19" s="27"/>
      <c r="M19" s="27"/>
      <c r="N19" s="136"/>
      <c r="O19" s="136"/>
      <c r="P19" s="136"/>
      <c r="Q19" s="27"/>
      <c r="R19" s="27"/>
      <c r="S19" s="27"/>
      <c r="T19" s="27"/>
      <c r="U19" s="137"/>
      <c r="V19" s="27"/>
      <c r="W19" s="27"/>
    </row>
    <row r="20" ht="32.9" customHeight="1" spans="1:23">
      <c r="A20" s="134" t="s">
        <v>289</v>
      </c>
      <c r="B20" s="138"/>
      <c r="C20" s="138"/>
      <c r="D20" s="138"/>
      <c r="E20" s="138"/>
      <c r="F20" s="138"/>
      <c r="G20" s="138"/>
      <c r="H20" s="138"/>
      <c r="I20" s="27">
        <v>50000</v>
      </c>
      <c r="J20" s="27">
        <v>50000</v>
      </c>
      <c r="K20" s="27">
        <v>50000</v>
      </c>
      <c r="L20" s="27"/>
      <c r="M20" s="27"/>
      <c r="N20" s="136"/>
      <c r="O20" s="136"/>
      <c r="P20" s="136"/>
      <c r="Q20" s="27"/>
      <c r="R20" s="27"/>
      <c r="S20" s="27"/>
      <c r="T20" s="27"/>
      <c r="U20" s="137"/>
      <c r="V20" s="27"/>
      <c r="W20" s="27"/>
    </row>
    <row r="21" ht="32.9" customHeight="1" spans="1:23">
      <c r="A21" s="135" t="s">
        <v>278</v>
      </c>
      <c r="B21" s="135" t="s">
        <v>290</v>
      </c>
      <c r="C21" s="135" t="s">
        <v>289</v>
      </c>
      <c r="D21" s="135" t="s">
        <v>74</v>
      </c>
      <c r="E21" s="135" t="s">
        <v>107</v>
      </c>
      <c r="F21" s="135" t="s">
        <v>176</v>
      </c>
      <c r="G21" s="135" t="s">
        <v>239</v>
      </c>
      <c r="H21" s="135" t="s">
        <v>240</v>
      </c>
      <c r="I21" s="27">
        <v>50000</v>
      </c>
      <c r="J21" s="27">
        <v>50000</v>
      </c>
      <c r="K21" s="27">
        <v>50000</v>
      </c>
      <c r="L21" s="27"/>
      <c r="M21" s="27"/>
      <c r="N21" s="136"/>
      <c r="O21" s="136"/>
      <c r="P21" s="136"/>
      <c r="Q21" s="27"/>
      <c r="R21" s="27"/>
      <c r="S21" s="27"/>
      <c r="T21" s="27"/>
      <c r="U21" s="137"/>
      <c r="V21" s="27"/>
      <c r="W21" s="27"/>
    </row>
    <row r="22" s="126" customFormat="1" ht="18.75" customHeight="1" spans="1:23">
      <c r="A22" s="139" t="s">
        <v>114</v>
      </c>
      <c r="B22" s="140"/>
      <c r="C22" s="140"/>
      <c r="D22" s="140"/>
      <c r="E22" s="140"/>
      <c r="F22" s="140"/>
      <c r="G22" s="140"/>
      <c r="H22" s="141"/>
      <c r="I22" s="142">
        <v>1263120</v>
      </c>
      <c r="J22" s="142">
        <v>845040</v>
      </c>
      <c r="K22" s="142">
        <v>845040</v>
      </c>
      <c r="L22" s="142"/>
      <c r="M22" s="142"/>
      <c r="N22" s="142"/>
      <c r="O22" s="142"/>
      <c r="P22" s="142"/>
      <c r="Q22" s="142"/>
      <c r="R22" s="142">
        <v>418080</v>
      </c>
      <c r="S22" s="142"/>
      <c r="T22" s="142"/>
      <c r="U22" s="106"/>
      <c r="V22" s="142"/>
      <c r="W22" s="142">
        <v>418080</v>
      </c>
    </row>
  </sheetData>
  <mergeCells count="35">
    <mergeCell ref="A2:W2"/>
    <mergeCell ref="A3:I3"/>
    <mergeCell ref="J4:M4"/>
    <mergeCell ref="N4:P4"/>
    <mergeCell ref="R4:W4"/>
    <mergeCell ref="J5:K5"/>
    <mergeCell ref="A8:C8"/>
    <mergeCell ref="A10:C10"/>
    <mergeCell ref="A12:C12"/>
    <mergeCell ref="A14:C14"/>
    <mergeCell ref="A16:C16"/>
    <mergeCell ref="A18:C18"/>
    <mergeCell ref="A20:C20"/>
    <mergeCell ref="A22:H2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56"/>
  <sheetViews>
    <sheetView showZeros="0" topLeftCell="A45" workbookViewId="0">
      <selection activeCell="B50" sqref="B50"/>
    </sheetView>
  </sheetViews>
  <sheetFormatPr defaultColWidth="9.13888888888889" defaultRowHeight="12" customHeight="1"/>
  <cols>
    <col min="1" max="1" width="24.8796296296296" customWidth="1"/>
    <col min="2" max="2" width="44" customWidth="1"/>
    <col min="3" max="3" width="17.1759259259259" customWidth="1"/>
    <col min="4" max="4" width="21.037037037037" customWidth="1"/>
    <col min="5" max="5" width="40.7777777777778" customWidth="1"/>
    <col min="6" max="6" width="11.287037037037" customWidth="1"/>
    <col min="7" max="7" width="10.3148148148148" customWidth="1"/>
    <col min="8" max="8" width="9.31481481481481" customWidth="1"/>
    <col min="9" max="9" width="13.4259259259259" customWidth="1"/>
    <col min="10" max="10" width="26.7777777777778" customWidth="1"/>
  </cols>
  <sheetData>
    <row r="1" customHeight="1" spans="1:10">
      <c r="J1" s="54" t="s">
        <v>291</v>
      </c>
    </row>
    <row r="2" ht="28.5" customHeight="1" spans="1:10">
      <c r="A2" s="55" t="s">
        <v>292</v>
      </c>
      <c r="B2" s="28"/>
      <c r="C2" s="28"/>
      <c r="D2" s="28"/>
      <c r="E2" s="28"/>
      <c r="F2" s="56"/>
      <c r="G2" s="28"/>
      <c r="H2" s="56"/>
      <c r="I2" s="56"/>
      <c r="J2" s="28"/>
    </row>
    <row r="3" ht="15" customHeight="1" spans="1:10">
      <c r="A3" s="218" t="s">
        <v>2</v>
      </c>
    </row>
    <row r="4" ht="25" customHeight="1" spans="1:10">
      <c r="A4" s="57" t="s">
        <v>293</v>
      </c>
      <c r="B4" s="57" t="s">
        <v>294</v>
      </c>
      <c r="C4" s="57" t="s">
        <v>295</v>
      </c>
      <c r="D4" s="57" t="s">
        <v>296</v>
      </c>
      <c r="E4" s="57" t="s">
        <v>297</v>
      </c>
      <c r="F4" s="58" t="s">
        <v>298</v>
      </c>
      <c r="G4" s="57" t="s">
        <v>299</v>
      </c>
      <c r="H4" s="58" t="s">
        <v>300</v>
      </c>
      <c r="I4" s="58" t="s">
        <v>301</v>
      </c>
      <c r="J4" s="57" t="s">
        <v>302</v>
      </c>
    </row>
    <row r="5" ht="25" customHeight="1" spans="1:10">
      <c r="A5" s="57">
        <v>1</v>
      </c>
      <c r="B5" s="57">
        <v>2</v>
      </c>
      <c r="C5" s="57">
        <v>3</v>
      </c>
      <c r="D5" s="57">
        <v>4</v>
      </c>
      <c r="E5" s="57">
        <v>5</v>
      </c>
      <c r="F5" s="58">
        <v>6</v>
      </c>
      <c r="G5" s="57">
        <v>7</v>
      </c>
      <c r="H5" s="58">
        <v>8</v>
      </c>
      <c r="I5" s="58">
        <v>9</v>
      </c>
      <c r="J5" s="57">
        <v>10</v>
      </c>
    </row>
    <row r="6" ht="25" customHeight="1" spans="1:10">
      <c r="A6" s="57" t="s">
        <v>74</v>
      </c>
      <c r="B6" s="57"/>
      <c r="C6" s="57"/>
      <c r="D6" s="57"/>
      <c r="E6" s="57"/>
      <c r="F6" s="58"/>
      <c r="G6" s="57"/>
      <c r="H6" s="58"/>
      <c r="I6" s="58"/>
      <c r="J6" s="57"/>
    </row>
    <row r="7" ht="72" customHeight="1" spans="1:10">
      <c r="A7" s="57" t="s">
        <v>303</v>
      </c>
      <c r="B7" s="125" t="s">
        <v>304</v>
      </c>
      <c r="C7" s="57"/>
      <c r="D7" s="57"/>
      <c r="E7" s="57"/>
      <c r="F7" s="58"/>
      <c r="G7" s="57"/>
      <c r="H7" s="58"/>
      <c r="I7" s="58"/>
      <c r="J7" s="57"/>
    </row>
    <row r="8" ht="25" customHeight="1" spans="1:10">
      <c r="A8" s="57"/>
      <c r="B8" s="57"/>
      <c r="C8" s="57" t="s">
        <v>305</v>
      </c>
      <c r="D8" s="57" t="s">
        <v>306</v>
      </c>
      <c r="E8" s="57" t="s">
        <v>307</v>
      </c>
      <c r="F8" s="58" t="s">
        <v>308</v>
      </c>
      <c r="G8" s="57" t="s">
        <v>309</v>
      </c>
      <c r="H8" s="58" t="s">
        <v>310</v>
      </c>
      <c r="I8" s="58" t="s">
        <v>311</v>
      </c>
      <c r="J8" s="57" t="s">
        <v>312</v>
      </c>
    </row>
    <row r="9" ht="25" customHeight="1" spans="1:10">
      <c r="A9" s="57"/>
      <c r="B9" s="57"/>
      <c r="C9" s="57" t="s">
        <v>305</v>
      </c>
      <c r="D9" s="57" t="s">
        <v>313</v>
      </c>
      <c r="E9" s="57" t="s">
        <v>314</v>
      </c>
      <c r="F9" s="58" t="s">
        <v>308</v>
      </c>
      <c r="G9" s="57" t="s">
        <v>315</v>
      </c>
      <c r="H9" s="58" t="s">
        <v>316</v>
      </c>
      <c r="I9" s="58" t="s">
        <v>311</v>
      </c>
      <c r="J9" s="57" t="s">
        <v>317</v>
      </c>
    </row>
    <row r="10" ht="25" customHeight="1" spans="1:10">
      <c r="A10" s="57"/>
      <c r="B10" s="57"/>
      <c r="C10" s="57" t="s">
        <v>305</v>
      </c>
      <c r="D10" s="57" t="s">
        <v>318</v>
      </c>
      <c r="E10" s="57" t="s">
        <v>319</v>
      </c>
      <c r="F10" s="58" t="s">
        <v>308</v>
      </c>
      <c r="G10" s="57" t="s">
        <v>320</v>
      </c>
      <c r="H10" s="58" t="s">
        <v>321</v>
      </c>
      <c r="I10" s="58" t="s">
        <v>311</v>
      </c>
      <c r="J10" s="57" t="s">
        <v>322</v>
      </c>
    </row>
    <row r="11" ht="25" customHeight="1" spans="1:10">
      <c r="A11" s="57"/>
      <c r="B11" s="57"/>
      <c r="C11" s="57" t="s">
        <v>323</v>
      </c>
      <c r="D11" s="57" t="s">
        <v>324</v>
      </c>
      <c r="E11" s="57" t="s">
        <v>325</v>
      </c>
      <c r="F11" s="58" t="s">
        <v>326</v>
      </c>
      <c r="G11" s="57" t="s">
        <v>327</v>
      </c>
      <c r="H11" s="58" t="s">
        <v>316</v>
      </c>
      <c r="I11" s="58" t="s">
        <v>311</v>
      </c>
      <c r="J11" s="57" t="s">
        <v>328</v>
      </c>
    </row>
    <row r="12" ht="25" customHeight="1" spans="1:10">
      <c r="A12" s="57"/>
      <c r="B12" s="57"/>
      <c r="C12" s="57" t="s">
        <v>329</v>
      </c>
      <c r="D12" s="57" t="s">
        <v>330</v>
      </c>
      <c r="E12" s="57" t="s">
        <v>331</v>
      </c>
      <c r="F12" s="58" t="s">
        <v>332</v>
      </c>
      <c r="G12" s="57" t="s">
        <v>333</v>
      </c>
      <c r="H12" s="58" t="s">
        <v>316</v>
      </c>
      <c r="I12" s="58" t="s">
        <v>311</v>
      </c>
      <c r="J12" s="57" t="s">
        <v>334</v>
      </c>
    </row>
    <row r="13" ht="63" customHeight="1" spans="1:10">
      <c r="A13" s="57" t="s">
        <v>335</v>
      </c>
      <c r="B13" s="125" t="s">
        <v>336</v>
      </c>
      <c r="C13" s="57"/>
      <c r="D13" s="57"/>
      <c r="E13" s="57"/>
      <c r="F13" s="58"/>
      <c r="G13" s="57"/>
      <c r="H13" s="58"/>
      <c r="I13" s="58"/>
      <c r="J13" s="57"/>
    </row>
    <row r="14" ht="25" customHeight="1" spans="1:10">
      <c r="A14" s="57"/>
      <c r="B14" s="57"/>
      <c r="C14" s="57" t="s">
        <v>305</v>
      </c>
      <c r="D14" s="57" t="s">
        <v>306</v>
      </c>
      <c r="E14" s="57" t="s">
        <v>337</v>
      </c>
      <c r="F14" s="58" t="s">
        <v>308</v>
      </c>
      <c r="G14" s="57" t="s">
        <v>315</v>
      </c>
      <c r="H14" s="58" t="s">
        <v>316</v>
      </c>
      <c r="I14" s="58" t="s">
        <v>311</v>
      </c>
      <c r="J14" s="57" t="s">
        <v>338</v>
      </c>
    </row>
    <row r="15" ht="25" customHeight="1" spans="1:10">
      <c r="A15" s="57"/>
      <c r="B15" s="57"/>
      <c r="C15" s="57" t="s">
        <v>305</v>
      </c>
      <c r="D15" s="57" t="s">
        <v>313</v>
      </c>
      <c r="E15" s="57" t="s">
        <v>339</v>
      </c>
      <c r="F15" s="58" t="s">
        <v>332</v>
      </c>
      <c r="G15" s="57" t="s">
        <v>340</v>
      </c>
      <c r="H15" s="58" t="s">
        <v>316</v>
      </c>
      <c r="I15" s="58" t="s">
        <v>311</v>
      </c>
      <c r="J15" s="57" t="s">
        <v>341</v>
      </c>
    </row>
    <row r="16" ht="25" customHeight="1" spans="1:10">
      <c r="A16" s="57"/>
      <c r="B16" s="57"/>
      <c r="C16" s="57" t="s">
        <v>305</v>
      </c>
      <c r="D16" s="57" t="s">
        <v>318</v>
      </c>
      <c r="E16" s="57" t="s">
        <v>342</v>
      </c>
      <c r="F16" s="58" t="s">
        <v>308</v>
      </c>
      <c r="G16" s="57" t="s">
        <v>315</v>
      </c>
      <c r="H16" s="58" t="s">
        <v>316</v>
      </c>
      <c r="I16" s="58" t="s">
        <v>311</v>
      </c>
      <c r="J16" s="57" t="s">
        <v>342</v>
      </c>
    </row>
    <row r="17" ht="25" customHeight="1" spans="1:10">
      <c r="A17" s="57"/>
      <c r="B17" s="57"/>
      <c r="C17" s="57" t="s">
        <v>323</v>
      </c>
      <c r="D17" s="57" t="s">
        <v>324</v>
      </c>
      <c r="E17" s="57" t="s">
        <v>343</v>
      </c>
      <c r="F17" s="58" t="s">
        <v>308</v>
      </c>
      <c r="G17" s="57" t="s">
        <v>344</v>
      </c>
      <c r="H17" s="58" t="s">
        <v>345</v>
      </c>
      <c r="I17" s="58" t="s">
        <v>346</v>
      </c>
      <c r="J17" s="57" t="s">
        <v>347</v>
      </c>
    </row>
    <row r="18" ht="25" customHeight="1" spans="1:10">
      <c r="A18" s="57"/>
      <c r="B18" s="57"/>
      <c r="C18" s="57" t="s">
        <v>329</v>
      </c>
      <c r="D18" s="57" t="s">
        <v>330</v>
      </c>
      <c r="E18" s="57" t="s">
        <v>348</v>
      </c>
      <c r="F18" s="58" t="s">
        <v>332</v>
      </c>
      <c r="G18" s="57" t="s">
        <v>333</v>
      </c>
      <c r="H18" s="58" t="s">
        <v>316</v>
      </c>
      <c r="I18" s="58" t="s">
        <v>311</v>
      </c>
      <c r="J18" s="57" t="s">
        <v>349</v>
      </c>
    </row>
    <row r="19" ht="25" customHeight="1" spans="1:10">
      <c r="A19" s="57"/>
      <c r="B19" s="57"/>
      <c r="C19" s="57" t="s">
        <v>350</v>
      </c>
      <c r="D19" s="57" t="s">
        <v>351</v>
      </c>
      <c r="E19" s="57" t="s">
        <v>352</v>
      </c>
      <c r="F19" s="58" t="s">
        <v>308</v>
      </c>
      <c r="G19" s="57" t="s">
        <v>353</v>
      </c>
      <c r="H19" s="58" t="s">
        <v>354</v>
      </c>
      <c r="I19" s="58" t="s">
        <v>346</v>
      </c>
      <c r="J19" s="57" t="s">
        <v>355</v>
      </c>
    </row>
    <row r="20" ht="85" customHeight="1" spans="1:10">
      <c r="A20" s="57" t="s">
        <v>356</v>
      </c>
      <c r="B20" s="125" t="s">
        <v>357</v>
      </c>
      <c r="C20" s="57"/>
      <c r="D20" s="57"/>
      <c r="E20" s="57"/>
      <c r="F20" s="58"/>
      <c r="G20" s="57"/>
      <c r="H20" s="58"/>
      <c r="I20" s="58"/>
      <c r="J20" s="57"/>
    </row>
    <row r="21" ht="25" customHeight="1" spans="1:10">
      <c r="A21" s="57"/>
      <c r="B21" s="57"/>
      <c r="C21" s="57" t="s">
        <v>305</v>
      </c>
      <c r="D21" s="57" t="s">
        <v>306</v>
      </c>
      <c r="E21" s="57" t="s">
        <v>358</v>
      </c>
      <c r="F21" s="58" t="s">
        <v>308</v>
      </c>
      <c r="G21" s="57" t="s">
        <v>359</v>
      </c>
      <c r="H21" s="58" t="s">
        <v>360</v>
      </c>
      <c r="I21" s="58" t="s">
        <v>311</v>
      </c>
      <c r="J21" s="57" t="s">
        <v>361</v>
      </c>
    </row>
    <row r="22" ht="25" customHeight="1" spans="1:10">
      <c r="A22" s="57"/>
      <c r="B22" s="57"/>
      <c r="C22" s="57" t="s">
        <v>305</v>
      </c>
      <c r="D22" s="57" t="s">
        <v>306</v>
      </c>
      <c r="E22" s="57" t="s">
        <v>362</v>
      </c>
      <c r="F22" s="58" t="s">
        <v>332</v>
      </c>
      <c r="G22" s="57" t="s">
        <v>159</v>
      </c>
      <c r="H22" s="58" t="s">
        <v>363</v>
      </c>
      <c r="I22" s="58" t="s">
        <v>311</v>
      </c>
      <c r="J22" s="57" t="s">
        <v>364</v>
      </c>
    </row>
    <row r="23" ht="25" customHeight="1" spans="1:10">
      <c r="A23" s="57"/>
      <c r="B23" s="57"/>
      <c r="C23" s="57" t="s">
        <v>305</v>
      </c>
      <c r="D23" s="57" t="s">
        <v>313</v>
      </c>
      <c r="E23" s="57" t="s">
        <v>365</v>
      </c>
      <c r="F23" s="58" t="s">
        <v>308</v>
      </c>
      <c r="G23" s="57" t="s">
        <v>315</v>
      </c>
      <c r="H23" s="58" t="s">
        <v>316</v>
      </c>
      <c r="I23" s="58" t="s">
        <v>311</v>
      </c>
      <c r="J23" s="57" t="s">
        <v>366</v>
      </c>
    </row>
    <row r="24" ht="25" customHeight="1" spans="1:10">
      <c r="A24" s="57"/>
      <c r="B24" s="57"/>
      <c r="C24" s="57" t="s">
        <v>305</v>
      </c>
      <c r="D24" s="57" t="s">
        <v>318</v>
      </c>
      <c r="E24" s="57" t="s">
        <v>367</v>
      </c>
      <c r="F24" s="58" t="s">
        <v>308</v>
      </c>
      <c r="G24" s="57" t="s">
        <v>368</v>
      </c>
      <c r="H24" s="58" t="s">
        <v>316</v>
      </c>
      <c r="I24" s="58" t="s">
        <v>311</v>
      </c>
      <c r="J24" s="57" t="s">
        <v>369</v>
      </c>
    </row>
    <row r="25" ht="25" customHeight="1" spans="1:10">
      <c r="A25" s="57"/>
      <c r="B25" s="57"/>
      <c r="C25" s="57" t="s">
        <v>323</v>
      </c>
      <c r="D25" s="57" t="s">
        <v>370</v>
      </c>
      <c r="E25" s="57" t="s">
        <v>371</v>
      </c>
      <c r="F25" s="58" t="s">
        <v>308</v>
      </c>
      <c r="G25" s="57" t="s">
        <v>372</v>
      </c>
      <c r="H25" s="58" t="s">
        <v>345</v>
      </c>
      <c r="I25" s="58" t="s">
        <v>346</v>
      </c>
      <c r="J25" s="57" t="s">
        <v>373</v>
      </c>
    </row>
    <row r="26" ht="25" customHeight="1" spans="1:10">
      <c r="A26" s="57"/>
      <c r="B26" s="57"/>
      <c r="C26" s="57" t="s">
        <v>323</v>
      </c>
      <c r="D26" s="57" t="s">
        <v>374</v>
      </c>
      <c r="E26" s="57" t="s">
        <v>375</v>
      </c>
      <c r="F26" s="58" t="s">
        <v>308</v>
      </c>
      <c r="G26" s="57" t="s">
        <v>376</v>
      </c>
      <c r="H26" s="58" t="s">
        <v>377</v>
      </c>
      <c r="I26" s="58" t="s">
        <v>311</v>
      </c>
      <c r="J26" s="57" t="s">
        <v>378</v>
      </c>
    </row>
    <row r="27" ht="25" customHeight="1" spans="1:10">
      <c r="A27" s="57"/>
      <c r="B27" s="57"/>
      <c r="C27" s="57" t="s">
        <v>329</v>
      </c>
      <c r="D27" s="57" t="s">
        <v>330</v>
      </c>
      <c r="E27" s="57" t="s">
        <v>379</v>
      </c>
      <c r="F27" s="58" t="s">
        <v>332</v>
      </c>
      <c r="G27" s="57" t="s">
        <v>333</v>
      </c>
      <c r="H27" s="58" t="s">
        <v>316</v>
      </c>
      <c r="I27" s="58" t="s">
        <v>311</v>
      </c>
      <c r="J27" s="57" t="s">
        <v>380</v>
      </c>
    </row>
    <row r="28" ht="57" customHeight="1" spans="1:10">
      <c r="A28" s="57" t="s">
        <v>381</v>
      </c>
      <c r="B28" s="125" t="s">
        <v>382</v>
      </c>
      <c r="C28" s="57"/>
      <c r="D28" s="57"/>
      <c r="E28" s="57"/>
      <c r="F28" s="58"/>
      <c r="G28" s="57"/>
      <c r="H28" s="58"/>
      <c r="I28" s="58"/>
      <c r="J28" s="57"/>
    </row>
    <row r="29" ht="25" customHeight="1" spans="1:10">
      <c r="A29" s="57"/>
      <c r="B29" s="57"/>
      <c r="C29" s="57" t="s">
        <v>305</v>
      </c>
      <c r="D29" s="57" t="s">
        <v>306</v>
      </c>
      <c r="E29" s="57" t="s">
        <v>383</v>
      </c>
      <c r="F29" s="58" t="s">
        <v>308</v>
      </c>
      <c r="G29" s="57" t="s">
        <v>384</v>
      </c>
      <c r="H29" s="58" t="s">
        <v>385</v>
      </c>
      <c r="I29" s="58" t="s">
        <v>311</v>
      </c>
      <c r="J29" s="57" t="s">
        <v>386</v>
      </c>
    </row>
    <row r="30" ht="25" customHeight="1" spans="1:10">
      <c r="A30" s="57"/>
      <c r="B30" s="57"/>
      <c r="C30" s="57" t="s">
        <v>305</v>
      </c>
      <c r="D30" s="57" t="s">
        <v>313</v>
      </c>
      <c r="E30" s="57" t="s">
        <v>387</v>
      </c>
      <c r="F30" s="58" t="s">
        <v>332</v>
      </c>
      <c r="G30" s="57" t="s">
        <v>315</v>
      </c>
      <c r="H30" s="58" t="s">
        <v>316</v>
      </c>
      <c r="I30" s="58" t="s">
        <v>346</v>
      </c>
      <c r="J30" s="57" t="s">
        <v>388</v>
      </c>
    </row>
    <row r="31" ht="25" customHeight="1" spans="1:10">
      <c r="A31" s="57"/>
      <c r="B31" s="57"/>
      <c r="C31" s="57" t="s">
        <v>305</v>
      </c>
      <c r="D31" s="57" t="s">
        <v>318</v>
      </c>
      <c r="E31" s="57" t="s">
        <v>389</v>
      </c>
      <c r="F31" s="58" t="s">
        <v>308</v>
      </c>
      <c r="G31" s="57" t="s">
        <v>390</v>
      </c>
      <c r="H31" s="58" t="s">
        <v>321</v>
      </c>
      <c r="I31" s="58" t="s">
        <v>311</v>
      </c>
      <c r="J31" s="57" t="s">
        <v>391</v>
      </c>
    </row>
    <row r="32" ht="25" customHeight="1" spans="1:10">
      <c r="A32" s="57"/>
      <c r="B32" s="57"/>
      <c r="C32" s="57" t="s">
        <v>323</v>
      </c>
      <c r="D32" s="57" t="s">
        <v>370</v>
      </c>
      <c r="E32" s="57" t="s">
        <v>392</v>
      </c>
      <c r="F32" s="58" t="s">
        <v>308</v>
      </c>
      <c r="G32" s="57" t="s">
        <v>393</v>
      </c>
      <c r="H32" s="58" t="s">
        <v>345</v>
      </c>
      <c r="I32" s="58" t="s">
        <v>346</v>
      </c>
      <c r="J32" s="57" t="s">
        <v>394</v>
      </c>
    </row>
    <row r="33" ht="25" customHeight="1" spans="1:10">
      <c r="A33" s="57"/>
      <c r="B33" s="57"/>
      <c r="C33" s="57" t="s">
        <v>323</v>
      </c>
      <c r="D33" s="57" t="s">
        <v>324</v>
      </c>
      <c r="E33" s="57" t="s">
        <v>395</v>
      </c>
      <c r="F33" s="58" t="s">
        <v>308</v>
      </c>
      <c r="G33" s="57" t="s">
        <v>396</v>
      </c>
      <c r="H33" s="58" t="s">
        <v>345</v>
      </c>
      <c r="I33" s="58" t="s">
        <v>346</v>
      </c>
      <c r="J33" s="57" t="s">
        <v>397</v>
      </c>
    </row>
    <row r="34" ht="25" customHeight="1" spans="1:10">
      <c r="A34" s="57"/>
      <c r="B34" s="57"/>
      <c r="C34" s="57" t="s">
        <v>323</v>
      </c>
      <c r="D34" s="57" t="s">
        <v>374</v>
      </c>
      <c r="E34" s="57" t="s">
        <v>398</v>
      </c>
      <c r="F34" s="58" t="s">
        <v>308</v>
      </c>
      <c r="G34" s="57" t="s">
        <v>376</v>
      </c>
      <c r="H34" s="58" t="s">
        <v>377</v>
      </c>
      <c r="I34" s="58" t="s">
        <v>311</v>
      </c>
      <c r="J34" s="57" t="s">
        <v>399</v>
      </c>
    </row>
    <row r="35" ht="25" customHeight="1" spans="1:10">
      <c r="A35" s="57"/>
      <c r="B35" s="57"/>
      <c r="C35" s="57" t="s">
        <v>329</v>
      </c>
      <c r="D35" s="57" t="s">
        <v>330</v>
      </c>
      <c r="E35" s="57" t="s">
        <v>400</v>
      </c>
      <c r="F35" s="58" t="s">
        <v>332</v>
      </c>
      <c r="G35" s="57" t="s">
        <v>333</v>
      </c>
      <c r="H35" s="58" t="s">
        <v>316</v>
      </c>
      <c r="I35" s="58" t="s">
        <v>311</v>
      </c>
      <c r="J35" s="57" t="s">
        <v>400</v>
      </c>
    </row>
    <row r="36" ht="25" customHeight="1" spans="1:10">
      <c r="A36" s="57"/>
      <c r="B36" s="57"/>
      <c r="C36" s="57" t="s">
        <v>350</v>
      </c>
      <c r="D36" s="57" t="s">
        <v>351</v>
      </c>
      <c r="E36" s="57" t="s">
        <v>367</v>
      </c>
      <c r="F36" s="58" t="s">
        <v>332</v>
      </c>
      <c r="G36" s="57" t="s">
        <v>368</v>
      </c>
      <c r="H36" s="58" t="s">
        <v>316</v>
      </c>
      <c r="I36" s="58" t="s">
        <v>311</v>
      </c>
      <c r="J36" s="57" t="s">
        <v>401</v>
      </c>
    </row>
    <row r="37" ht="66" customHeight="1" spans="1:10">
      <c r="A37" s="57" t="s">
        <v>402</v>
      </c>
      <c r="B37" s="125" t="s">
        <v>403</v>
      </c>
      <c r="C37" s="57"/>
      <c r="D37" s="57"/>
      <c r="E37" s="57"/>
      <c r="F37" s="58"/>
      <c r="G37" s="57"/>
      <c r="H37" s="58"/>
      <c r="I37" s="58"/>
      <c r="J37" s="57"/>
    </row>
    <row r="38" ht="25" customHeight="1" spans="1:10">
      <c r="A38" s="57"/>
      <c r="B38" s="57"/>
      <c r="C38" s="57" t="s">
        <v>305</v>
      </c>
      <c r="D38" s="57" t="s">
        <v>306</v>
      </c>
      <c r="E38" s="57" t="s">
        <v>404</v>
      </c>
      <c r="F38" s="58" t="s">
        <v>308</v>
      </c>
      <c r="G38" s="57" t="s">
        <v>405</v>
      </c>
      <c r="H38" s="58" t="s">
        <v>406</v>
      </c>
      <c r="I38" s="58" t="s">
        <v>311</v>
      </c>
      <c r="J38" s="57" t="s">
        <v>407</v>
      </c>
    </row>
    <row r="39" ht="25" customHeight="1" spans="1:10">
      <c r="A39" s="57"/>
      <c r="B39" s="57"/>
      <c r="C39" s="57" t="s">
        <v>305</v>
      </c>
      <c r="D39" s="57" t="s">
        <v>313</v>
      </c>
      <c r="E39" s="57" t="s">
        <v>408</v>
      </c>
      <c r="F39" s="58" t="s">
        <v>332</v>
      </c>
      <c r="G39" s="57" t="s">
        <v>340</v>
      </c>
      <c r="H39" s="58" t="s">
        <v>316</v>
      </c>
      <c r="I39" s="58" t="s">
        <v>311</v>
      </c>
      <c r="J39" s="57" t="s">
        <v>409</v>
      </c>
    </row>
    <row r="40" ht="25" customHeight="1" spans="1:10">
      <c r="A40" s="57"/>
      <c r="B40" s="57"/>
      <c r="C40" s="57" t="s">
        <v>305</v>
      </c>
      <c r="D40" s="57" t="s">
        <v>318</v>
      </c>
      <c r="E40" s="57" t="s">
        <v>342</v>
      </c>
      <c r="F40" s="58" t="s">
        <v>308</v>
      </c>
      <c r="G40" s="57" t="s">
        <v>315</v>
      </c>
      <c r="H40" s="58" t="s">
        <v>316</v>
      </c>
      <c r="I40" s="58" t="s">
        <v>311</v>
      </c>
      <c r="J40" s="57" t="s">
        <v>410</v>
      </c>
    </row>
    <row r="41" ht="25" customHeight="1" spans="1:10">
      <c r="A41" s="57"/>
      <c r="B41" s="57"/>
      <c r="C41" s="57" t="s">
        <v>323</v>
      </c>
      <c r="D41" s="57" t="s">
        <v>370</v>
      </c>
      <c r="E41" s="57" t="s">
        <v>411</v>
      </c>
      <c r="F41" s="58" t="s">
        <v>308</v>
      </c>
      <c r="G41" s="57" t="s">
        <v>412</v>
      </c>
      <c r="H41" s="58" t="s">
        <v>345</v>
      </c>
      <c r="I41" s="58" t="s">
        <v>346</v>
      </c>
      <c r="J41" s="57" t="s">
        <v>413</v>
      </c>
    </row>
    <row r="42" ht="25" customHeight="1" spans="1:10">
      <c r="A42" s="57"/>
      <c r="B42" s="57"/>
      <c r="C42" s="57" t="s">
        <v>329</v>
      </c>
      <c r="D42" s="57" t="s">
        <v>330</v>
      </c>
      <c r="E42" s="57" t="s">
        <v>414</v>
      </c>
      <c r="F42" s="58" t="s">
        <v>332</v>
      </c>
      <c r="G42" s="57" t="s">
        <v>333</v>
      </c>
      <c r="H42" s="58" t="s">
        <v>316</v>
      </c>
      <c r="I42" s="58" t="s">
        <v>311</v>
      </c>
      <c r="J42" s="57" t="s">
        <v>415</v>
      </c>
    </row>
    <row r="43" ht="25" customHeight="1" spans="1:10">
      <c r="A43" s="57"/>
      <c r="B43" s="57"/>
      <c r="C43" s="57" t="s">
        <v>350</v>
      </c>
      <c r="D43" s="57" t="s">
        <v>351</v>
      </c>
      <c r="E43" s="57" t="s">
        <v>416</v>
      </c>
      <c r="F43" s="58" t="s">
        <v>308</v>
      </c>
      <c r="G43" s="57" t="s">
        <v>417</v>
      </c>
      <c r="H43" s="58" t="s">
        <v>354</v>
      </c>
      <c r="I43" s="58" t="s">
        <v>311</v>
      </c>
      <c r="J43" s="57" t="s">
        <v>418</v>
      </c>
    </row>
    <row r="44" ht="108" customHeight="1" spans="1:10">
      <c r="A44" s="57" t="s">
        <v>419</v>
      </c>
      <c r="B44" s="125" t="s">
        <v>420</v>
      </c>
      <c r="C44" s="57"/>
      <c r="D44" s="57"/>
      <c r="E44" s="57"/>
      <c r="F44" s="58"/>
      <c r="G44" s="57"/>
      <c r="H44" s="58"/>
      <c r="I44" s="58"/>
      <c r="J44" s="57"/>
    </row>
    <row r="45" ht="25" customHeight="1" spans="1:10">
      <c r="A45" s="57"/>
      <c r="B45" s="57"/>
      <c r="C45" s="57" t="s">
        <v>305</v>
      </c>
      <c r="D45" s="57" t="s">
        <v>306</v>
      </c>
      <c r="E45" s="57" t="s">
        <v>421</v>
      </c>
      <c r="F45" s="58" t="s">
        <v>308</v>
      </c>
      <c r="G45" s="57" t="s">
        <v>422</v>
      </c>
      <c r="H45" s="58" t="s">
        <v>354</v>
      </c>
      <c r="I45" s="58" t="s">
        <v>311</v>
      </c>
      <c r="J45" s="57" t="s">
        <v>423</v>
      </c>
    </row>
    <row r="46" ht="25" customHeight="1" spans="1:10">
      <c r="A46" s="57"/>
      <c r="B46" s="57"/>
      <c r="C46" s="57" t="s">
        <v>305</v>
      </c>
      <c r="D46" s="57" t="s">
        <v>313</v>
      </c>
      <c r="E46" s="57" t="s">
        <v>424</v>
      </c>
      <c r="F46" s="58" t="s">
        <v>332</v>
      </c>
      <c r="G46" s="57" t="s">
        <v>425</v>
      </c>
      <c r="H46" s="58" t="s">
        <v>316</v>
      </c>
      <c r="I46" s="58" t="s">
        <v>346</v>
      </c>
      <c r="J46" s="57" t="s">
        <v>426</v>
      </c>
    </row>
    <row r="47" ht="25" customHeight="1" spans="1:10">
      <c r="A47" s="57"/>
      <c r="B47" s="57"/>
      <c r="C47" s="57" t="s">
        <v>305</v>
      </c>
      <c r="D47" s="57" t="s">
        <v>318</v>
      </c>
      <c r="E47" s="57" t="s">
        <v>427</v>
      </c>
      <c r="F47" s="58" t="s">
        <v>308</v>
      </c>
      <c r="G47" s="57" t="s">
        <v>315</v>
      </c>
      <c r="H47" s="58" t="s">
        <v>316</v>
      </c>
      <c r="I47" s="58" t="s">
        <v>311</v>
      </c>
      <c r="J47" s="57" t="s">
        <v>428</v>
      </c>
    </row>
    <row r="48" ht="25" customHeight="1" spans="1:10">
      <c r="A48" s="57"/>
      <c r="B48" s="57"/>
      <c r="C48" s="57" t="s">
        <v>323</v>
      </c>
      <c r="D48" s="57" t="s">
        <v>324</v>
      </c>
      <c r="E48" s="57" t="s">
        <v>429</v>
      </c>
      <c r="F48" s="58" t="s">
        <v>308</v>
      </c>
      <c r="G48" s="57" t="s">
        <v>396</v>
      </c>
      <c r="H48" s="58" t="s">
        <v>345</v>
      </c>
      <c r="I48" s="58" t="s">
        <v>346</v>
      </c>
      <c r="J48" s="57" t="s">
        <v>430</v>
      </c>
    </row>
    <row r="49" ht="25" customHeight="1" spans="1:10">
      <c r="A49" s="57"/>
      <c r="B49" s="57"/>
      <c r="C49" s="57" t="s">
        <v>329</v>
      </c>
      <c r="D49" s="57" t="s">
        <v>330</v>
      </c>
      <c r="E49" s="57" t="s">
        <v>431</v>
      </c>
      <c r="F49" s="58" t="s">
        <v>308</v>
      </c>
      <c r="G49" s="57" t="s">
        <v>333</v>
      </c>
      <c r="H49" s="58" t="s">
        <v>316</v>
      </c>
      <c r="I49" s="58" t="s">
        <v>346</v>
      </c>
      <c r="J49" s="57" t="s">
        <v>432</v>
      </c>
    </row>
    <row r="50" ht="151" customHeight="1" spans="1:10">
      <c r="A50" s="57" t="s">
        <v>433</v>
      </c>
      <c r="B50" s="125" t="s">
        <v>434</v>
      </c>
      <c r="C50" s="57"/>
      <c r="D50" s="57"/>
      <c r="E50" s="57"/>
      <c r="F50" s="58"/>
      <c r="G50" s="57"/>
      <c r="H50" s="58"/>
      <c r="I50" s="58"/>
      <c r="J50" s="57"/>
    </row>
    <row r="51" ht="25" customHeight="1" spans="1:10">
      <c r="A51" s="57"/>
      <c r="B51" s="57"/>
      <c r="C51" s="57" t="s">
        <v>305</v>
      </c>
      <c r="D51" s="57" t="s">
        <v>306</v>
      </c>
      <c r="E51" s="57" t="s">
        <v>435</v>
      </c>
      <c r="F51" s="58" t="s">
        <v>308</v>
      </c>
      <c r="G51" s="57" t="s">
        <v>315</v>
      </c>
      <c r="H51" s="58" t="s">
        <v>316</v>
      </c>
      <c r="I51" s="58" t="s">
        <v>311</v>
      </c>
      <c r="J51" s="57" t="s">
        <v>435</v>
      </c>
    </row>
    <row r="52" ht="25" customHeight="1" spans="1:10">
      <c r="A52" s="57"/>
      <c r="B52" s="57"/>
      <c r="C52" s="57" t="s">
        <v>305</v>
      </c>
      <c r="D52" s="57" t="s">
        <v>313</v>
      </c>
      <c r="E52" s="57" t="s">
        <v>436</v>
      </c>
      <c r="F52" s="58" t="s">
        <v>332</v>
      </c>
      <c r="G52" s="57" t="s">
        <v>368</v>
      </c>
      <c r="H52" s="58" t="s">
        <v>316</v>
      </c>
      <c r="I52" s="58" t="s">
        <v>311</v>
      </c>
      <c r="J52" s="57" t="s">
        <v>437</v>
      </c>
    </row>
    <row r="53" ht="25" customHeight="1" spans="1:10">
      <c r="A53" s="57"/>
      <c r="B53" s="57"/>
      <c r="C53" s="57" t="s">
        <v>305</v>
      </c>
      <c r="D53" s="57" t="s">
        <v>318</v>
      </c>
      <c r="E53" s="57" t="s">
        <v>438</v>
      </c>
      <c r="F53" s="58" t="s">
        <v>308</v>
      </c>
      <c r="G53" s="57" t="s">
        <v>439</v>
      </c>
      <c r="H53" s="58" t="s">
        <v>321</v>
      </c>
      <c r="I53" s="58" t="s">
        <v>346</v>
      </c>
      <c r="J53" s="57" t="s">
        <v>440</v>
      </c>
    </row>
    <row r="54" ht="25" customHeight="1" spans="1:10">
      <c r="A54" s="57"/>
      <c r="B54" s="57"/>
      <c r="C54" s="57" t="s">
        <v>323</v>
      </c>
      <c r="D54" s="57" t="s">
        <v>370</v>
      </c>
      <c r="E54" s="57" t="s">
        <v>441</v>
      </c>
      <c r="F54" s="58" t="s">
        <v>332</v>
      </c>
      <c r="G54" s="57" t="s">
        <v>333</v>
      </c>
      <c r="H54" s="58" t="s">
        <v>316</v>
      </c>
      <c r="I54" s="58" t="s">
        <v>311</v>
      </c>
      <c r="J54" s="57" t="s">
        <v>442</v>
      </c>
    </row>
    <row r="55" ht="25" customHeight="1" spans="1:10">
      <c r="A55" s="57"/>
      <c r="B55" s="57"/>
      <c r="C55" s="57" t="s">
        <v>323</v>
      </c>
      <c r="D55" s="57" t="s">
        <v>374</v>
      </c>
      <c r="E55" s="57" t="s">
        <v>443</v>
      </c>
      <c r="F55" s="58" t="s">
        <v>308</v>
      </c>
      <c r="G55" s="57" t="s">
        <v>412</v>
      </c>
      <c r="H55" s="58" t="s">
        <v>345</v>
      </c>
      <c r="I55" s="58" t="s">
        <v>346</v>
      </c>
      <c r="J55" s="57" t="s">
        <v>443</v>
      </c>
    </row>
    <row r="56" ht="25" customHeight="1" spans="1:10">
      <c r="A56" s="59"/>
      <c r="B56" s="60"/>
      <c r="C56" s="60" t="s">
        <v>329</v>
      </c>
      <c r="D56" s="60" t="s">
        <v>330</v>
      </c>
      <c r="E56" s="59" t="s">
        <v>444</v>
      </c>
      <c r="F56" s="60" t="s">
        <v>332</v>
      </c>
      <c r="G56" s="59" t="s">
        <v>333</v>
      </c>
      <c r="H56" s="60" t="s">
        <v>316</v>
      </c>
      <c r="I56" s="60" t="s">
        <v>311</v>
      </c>
      <c r="J56" s="59" t="s">
        <v>445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好，知道了。</cp:lastModifiedBy>
  <dcterms:created xsi:type="dcterms:W3CDTF">2026-01-13T06:51:00Z</dcterms:created>
  <dcterms:modified xsi:type="dcterms:W3CDTF">2026-05-06T01:39:27Z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